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348" windowWidth="14808" windowHeight="777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Лист1!$A$1:$P$55</definedName>
  </definedNames>
  <calcPr calcId="145621"/>
</workbook>
</file>

<file path=xl/calcChain.xml><?xml version="1.0" encoding="utf-8"?>
<calcChain xmlns="http://schemas.openxmlformats.org/spreadsheetml/2006/main">
  <c r="E52" i="1" l="1"/>
  <c r="F52" i="1"/>
  <c r="G52" i="1"/>
  <c r="H52" i="1"/>
  <c r="I52" i="1"/>
  <c r="J52" i="1"/>
  <c r="K52" i="1"/>
  <c r="L52" i="1"/>
  <c r="E51" i="1"/>
  <c r="E53" i="1" s="1"/>
  <c r="F51" i="1"/>
  <c r="F53" i="1" s="1"/>
  <c r="G51" i="1"/>
  <c r="G53" i="1" s="1"/>
  <c r="H51" i="1"/>
  <c r="I51" i="1"/>
  <c r="J51" i="1"/>
  <c r="J53" i="1" s="1"/>
  <c r="K51" i="1"/>
  <c r="K53" i="1" s="1"/>
  <c r="L51" i="1"/>
  <c r="L53" i="1" s="1"/>
  <c r="D52" i="1"/>
  <c r="D51" i="1"/>
  <c r="H53" i="1" l="1"/>
  <c r="I53" i="1"/>
  <c r="P51" i="1"/>
  <c r="P52" i="1"/>
  <c r="P10" i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9" i="1"/>
  <c r="M51" i="1" l="1"/>
  <c r="D53" i="1" l="1"/>
  <c r="M52" i="1"/>
  <c r="P53" i="1" l="1"/>
  <c r="M53" i="1"/>
</calcChain>
</file>

<file path=xl/sharedStrings.xml><?xml version="1.0" encoding="utf-8"?>
<sst xmlns="http://schemas.openxmlformats.org/spreadsheetml/2006/main" count="95" uniqueCount="53">
  <si>
    <t>Не з'явились</t>
  </si>
  <si>
    <t>Кількість оцінок з дисциплін</t>
  </si>
  <si>
    <t>Середній бал</t>
  </si>
  <si>
    <t>Механіко-технологічний</t>
  </si>
  <si>
    <t>Агротехнологій та екології</t>
  </si>
  <si>
    <t>Економіки та бізнесу</t>
  </si>
  <si>
    <t>РАЗОМ за університет</t>
  </si>
  <si>
    <t>Бакалавр</t>
  </si>
  <si>
    <t>Магістр</t>
  </si>
  <si>
    <t>ТАВРІЙСЬКИЙ ДЕРЖАВНИЙ АГРОТЕХНОЛОГІЧНИЙ УНІВЕРСИТЕТ</t>
  </si>
  <si>
    <t>з поважної причини</t>
  </si>
  <si>
    <t>без поважної причини</t>
  </si>
  <si>
    <t>(денна форма навчання)</t>
  </si>
  <si>
    <t>ЗВЕДЕННЯ РЕЗУЛЬТАТІВ ЕКЗАМЕНАЦІЙНОЇ СЕСІЇ</t>
  </si>
  <si>
    <t xml:space="preserve"> Успішність (%)</t>
  </si>
  <si>
    <t>Якість знань
(%)</t>
  </si>
  <si>
    <t>"відмінно"</t>
  </si>
  <si>
    <t>"добре"</t>
  </si>
  <si>
    <t>"задовільно"</t>
  </si>
  <si>
    <t>"незадовільно"</t>
  </si>
  <si>
    <t>АГРО</t>
  </si>
  <si>
    <t>ЕП</t>
  </si>
  <si>
    <t>МК</t>
  </si>
  <si>
    <t xml:space="preserve">  Кількість студентів, які 
  отримали всі оцінки 
  "відмінно" </t>
  </si>
  <si>
    <t xml:space="preserve">  Кількість студентів, які 
  отримали оцінки "відмінно" 
  та "добре"</t>
  </si>
  <si>
    <t>Назва факультету</t>
  </si>
  <si>
    <t xml:space="preserve">на початок сесії  </t>
  </si>
  <si>
    <t>Спеціальність</t>
  </si>
  <si>
    <t>ОС</t>
  </si>
  <si>
    <t>ВСЬОГО за освітніми ступенями</t>
  </si>
  <si>
    <t>ЕК</t>
  </si>
  <si>
    <t>МН</t>
  </si>
  <si>
    <t>ГЗ</t>
  </si>
  <si>
    <t>СВ</t>
  </si>
  <si>
    <t>ПУА</t>
  </si>
  <si>
    <t>ТР</t>
  </si>
  <si>
    <t>ГРС</t>
  </si>
  <si>
    <t>АІ</t>
  </si>
  <si>
    <t>ГМ</t>
  </si>
  <si>
    <t>ЕЕЕ</t>
  </si>
  <si>
    <t>ЦБ</t>
  </si>
  <si>
    <t>ХТ</t>
  </si>
  <si>
    <t>ОО</t>
  </si>
  <si>
    <t>ФБС</t>
  </si>
  <si>
    <t>ПТБ</t>
  </si>
  <si>
    <r>
      <rPr>
        <b/>
        <sz val="12"/>
        <color theme="1"/>
        <rFont val="Arial"/>
        <family val="2"/>
        <charset val="204"/>
      </rPr>
      <t>літня</t>
    </r>
    <r>
      <rPr>
        <sz val="12"/>
        <color theme="1"/>
        <rFont val="Arial"/>
        <family val="2"/>
        <charset val="204"/>
      </rPr>
      <t xml:space="preserve"> сесія  2019-2020  навчального року</t>
    </r>
  </si>
  <si>
    <t>Енергетики та комп'ютерних технологій</t>
  </si>
  <si>
    <t>Кількість ЗВО</t>
  </si>
  <si>
    <t>Кількість ЗВО, які мають академічну заборгованість</t>
  </si>
  <si>
    <t>Керівник навчального відділу                                                    Павло БЄЛЯК</t>
  </si>
  <si>
    <t>ПМ</t>
  </si>
  <si>
    <t>Магістр ДС</t>
  </si>
  <si>
    <t>КН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</si>
</sst>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2"/>
      <color theme="1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2" fillId="0" borderId="0" xfId="0" applyFont="1"/>
    <xf numFmtId="0" fontId="2" fillId="0" borderId="0" xfId="0" applyFont="1" applyBorder="1"/>
    <xf numFmtId="0" fontId="2" fillId="0" borderId="27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38" xfId="0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2" fillId="0" borderId="22" xfId="0" applyFont="1" applyBorder="1" applyAlignment="1">
      <alignment horizontal="left" vertical="center"/>
    </xf>
    <xf numFmtId="0" fontId="2" fillId="0" borderId="39" xfId="0" applyFont="1" applyFill="1" applyBorder="1" applyAlignment="1">
      <alignment horizontal="center" vertical="center"/>
    </xf>
    <xf numFmtId="1" fontId="2" fillId="0" borderId="32" xfId="0" applyNumberFormat="1" applyFont="1" applyFill="1" applyBorder="1" applyAlignment="1">
      <alignment horizontal="center" vertical="center"/>
    </xf>
    <xf numFmtId="1" fontId="2" fillId="0" borderId="32" xfId="0" applyNumberFormat="1" applyFont="1" applyBorder="1" applyAlignment="1">
      <alignment horizontal="center" vertical="center"/>
    </xf>
    <xf numFmtId="2" fontId="2" fillId="0" borderId="32" xfId="0" applyNumberFormat="1" applyFont="1" applyBorder="1" applyAlignment="1">
      <alignment horizontal="center" vertical="center"/>
    </xf>
    <xf numFmtId="0" fontId="2" fillId="0" borderId="23" xfId="0" applyFont="1" applyBorder="1" applyAlignment="1">
      <alignment horizontal="left" vertical="center"/>
    </xf>
    <xf numFmtId="0" fontId="2" fillId="0" borderId="40" xfId="0" applyFont="1" applyFill="1" applyBorder="1" applyAlignment="1">
      <alignment horizontal="center" vertical="center"/>
    </xf>
    <xf numFmtId="1" fontId="2" fillId="0" borderId="3" xfId="0" applyNumberFormat="1" applyFont="1" applyFill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2" fontId="2" fillId="0" borderId="3" xfId="0" applyNumberFormat="1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5" xfId="0" applyFont="1" applyBorder="1" applyAlignment="1">
      <alignment horizontal="left" vertical="center"/>
    </xf>
    <xf numFmtId="0" fontId="2" fillId="0" borderId="41" xfId="0" applyFont="1" applyFill="1" applyBorder="1" applyAlignment="1">
      <alignment horizontal="center" vertical="center"/>
    </xf>
    <xf numFmtId="1" fontId="2" fillId="0" borderId="13" xfId="0" applyNumberFormat="1" applyFont="1" applyFill="1" applyBorder="1" applyAlignment="1">
      <alignment horizontal="center" vertical="center"/>
    </xf>
    <xf numFmtId="1" fontId="2" fillId="0" borderId="13" xfId="0" applyNumberFormat="1" applyFont="1" applyBorder="1" applyAlignment="1">
      <alignment horizontal="center" vertical="center"/>
    </xf>
    <xf numFmtId="2" fontId="2" fillId="0" borderId="13" xfId="0" applyNumberFormat="1" applyFont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1" fontId="2" fillId="0" borderId="18" xfId="0" applyNumberFormat="1" applyFont="1" applyFill="1" applyBorder="1" applyAlignment="1">
      <alignment horizontal="center" vertical="center"/>
    </xf>
    <xf numFmtId="1" fontId="2" fillId="0" borderId="18" xfId="0" applyNumberFormat="1" applyFont="1" applyBorder="1" applyAlignment="1">
      <alignment horizontal="center" vertical="center"/>
    </xf>
    <xf numFmtId="2" fontId="2" fillId="0" borderId="18" xfId="0" applyNumberFormat="1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1" fontId="5" fillId="3" borderId="1" xfId="0" applyNumberFormat="1" applyFont="1" applyFill="1" applyBorder="1" applyAlignment="1">
      <alignment horizontal="center" vertical="center"/>
    </xf>
    <xf numFmtId="2" fontId="2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2" fontId="2" fillId="0" borderId="13" xfId="0" applyNumberFormat="1" applyFont="1" applyFill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1" fontId="5" fillId="3" borderId="18" xfId="0" applyNumberFormat="1" applyFont="1" applyFill="1" applyBorder="1" applyAlignment="1">
      <alignment horizontal="center" vertical="center" wrapText="1"/>
    </xf>
    <xf numFmtId="2" fontId="5" fillId="3" borderId="18" xfId="0" applyNumberFormat="1" applyFont="1" applyFill="1" applyBorder="1" applyAlignment="1">
      <alignment horizontal="center" vertical="center"/>
    </xf>
    <xf numFmtId="1" fontId="5" fillId="3" borderId="18" xfId="0" applyNumberFormat="1" applyFont="1" applyFill="1" applyBorder="1" applyAlignment="1">
      <alignment horizontal="center" vertical="center"/>
    </xf>
    <xf numFmtId="1" fontId="5" fillId="3" borderId="1" xfId="0" applyNumberFormat="1" applyFont="1" applyFill="1" applyBorder="1" applyAlignment="1">
      <alignment horizontal="center" vertical="center" wrapText="1"/>
    </xf>
    <xf numFmtId="2" fontId="5" fillId="3" borderId="1" xfId="0" applyNumberFormat="1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left" vertical="center"/>
    </xf>
    <xf numFmtId="1" fontId="2" fillId="2" borderId="7" xfId="0" applyNumberFormat="1" applyFont="1" applyFill="1" applyBorder="1" applyAlignment="1">
      <alignment horizontal="center" vertical="center"/>
    </xf>
    <xf numFmtId="2" fontId="2" fillId="2" borderId="5" xfId="0" applyNumberFormat="1" applyFont="1" applyFill="1" applyBorder="1" applyAlignment="1">
      <alignment horizontal="center" vertical="center"/>
    </xf>
    <xf numFmtId="1" fontId="2" fillId="2" borderId="18" xfId="0" applyNumberFormat="1" applyFont="1" applyFill="1" applyBorder="1" applyAlignment="1">
      <alignment horizontal="center" vertical="center"/>
    </xf>
    <xf numFmtId="0" fontId="2" fillId="5" borderId="25" xfId="0" applyFont="1" applyFill="1" applyBorder="1" applyAlignment="1">
      <alignment horizontal="left" vertical="center"/>
    </xf>
    <xf numFmtId="1" fontId="2" fillId="5" borderId="14" xfId="0" applyNumberFormat="1" applyFont="1" applyFill="1" applyBorder="1" applyAlignment="1">
      <alignment horizontal="center" vertical="center"/>
    </xf>
    <xf numFmtId="2" fontId="2" fillId="5" borderId="13" xfId="0" applyNumberFormat="1" applyFont="1" applyFill="1" applyBorder="1" applyAlignment="1">
      <alignment horizontal="center" vertical="center"/>
    </xf>
    <xf numFmtId="1" fontId="2" fillId="5" borderId="13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1" fontId="5" fillId="0" borderId="37" xfId="0" applyNumberFormat="1" applyFont="1" applyFill="1" applyBorder="1" applyAlignment="1">
      <alignment horizontal="center" vertical="center" wrapText="1"/>
    </xf>
    <xf numFmtId="1" fontId="5" fillId="0" borderId="18" xfId="0" applyNumberFormat="1" applyFont="1" applyFill="1" applyBorder="1" applyAlignment="1">
      <alignment horizontal="center" vertical="center" wrapText="1"/>
    </xf>
    <xf numFmtId="2" fontId="5" fillId="0" borderId="18" xfId="0" applyNumberFormat="1" applyFont="1" applyFill="1" applyBorder="1" applyAlignment="1">
      <alignment horizontal="center" vertical="center" wrapText="1"/>
    </xf>
    <xf numFmtId="1" fontId="5" fillId="0" borderId="18" xfId="0" applyNumberFormat="1" applyFont="1" applyFill="1" applyBorder="1" applyAlignment="1">
      <alignment horizontal="center" vertical="center"/>
    </xf>
    <xf numFmtId="1" fontId="5" fillId="0" borderId="6" xfId="0" applyNumberFormat="1" applyFont="1" applyFill="1" applyBorder="1" applyAlignment="1">
      <alignment horizontal="center" vertical="center"/>
    </xf>
    <xf numFmtId="1" fontId="5" fillId="0" borderId="30" xfId="0" applyNumberFormat="1" applyFont="1" applyFill="1" applyBorder="1" applyAlignment="1">
      <alignment horizontal="center" vertical="center"/>
    </xf>
    <xf numFmtId="2" fontId="5" fillId="0" borderId="32" xfId="0" applyNumberFormat="1" applyFont="1" applyFill="1" applyBorder="1" applyAlignment="1">
      <alignment horizontal="center" vertical="center" wrapText="1"/>
    </xf>
    <xf numFmtId="1" fontId="5" fillId="0" borderId="32" xfId="0" applyNumberFormat="1" applyFont="1" applyFill="1" applyBorder="1" applyAlignment="1">
      <alignment horizontal="center" vertical="center"/>
    </xf>
    <xf numFmtId="1" fontId="5" fillId="0" borderId="34" xfId="0" applyNumberFormat="1" applyFont="1" applyFill="1" applyBorder="1" applyAlignment="1">
      <alignment horizontal="center" vertical="center"/>
    </xf>
    <xf numFmtId="1" fontId="5" fillId="0" borderId="22" xfId="0" applyNumberFormat="1" applyFont="1" applyFill="1" applyBorder="1" applyAlignment="1">
      <alignment horizontal="center" vertical="center"/>
    </xf>
    <xf numFmtId="1" fontId="5" fillId="0" borderId="21" xfId="0" applyNumberFormat="1" applyFont="1" applyFill="1" applyBorder="1" applyAlignment="1">
      <alignment horizontal="center" vertical="center"/>
    </xf>
    <xf numFmtId="1" fontId="5" fillId="6" borderId="30" xfId="0" applyNumberFormat="1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textRotation="90" wrapText="1"/>
    </xf>
    <xf numFmtId="0" fontId="2" fillId="0" borderId="3" xfId="0" applyFont="1" applyBorder="1" applyAlignment="1">
      <alignment horizontal="center" textRotation="90" wrapText="1"/>
    </xf>
    <xf numFmtId="0" fontId="2" fillId="0" borderId="2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2" fillId="0" borderId="26" xfId="0" applyFont="1" applyBorder="1" applyAlignment="1">
      <alignment horizontal="center" vertical="top"/>
    </xf>
    <xf numFmtId="0" fontId="2" fillId="0" borderId="3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43" xfId="0" applyFont="1" applyFill="1" applyBorder="1" applyAlignment="1">
      <alignment horizontal="center" vertical="center"/>
    </xf>
    <xf numFmtId="1" fontId="2" fillId="0" borderId="2" xfId="0" applyNumberFormat="1" applyFont="1" applyFill="1" applyBorder="1" applyAlignment="1">
      <alignment horizontal="center" vertical="center"/>
    </xf>
    <xf numFmtId="2" fontId="2" fillId="0" borderId="2" xfId="0" applyNumberFormat="1" applyFont="1" applyFill="1" applyBorder="1" applyAlignment="1">
      <alignment horizontal="center" vertical="center"/>
    </xf>
    <xf numFmtId="1" fontId="5" fillId="0" borderId="36" xfId="0" applyNumberFormat="1" applyFont="1" applyFill="1" applyBorder="1" applyAlignment="1">
      <alignment horizontal="center" vertical="center"/>
    </xf>
    <xf numFmtId="1" fontId="5" fillId="0" borderId="20" xfId="0" applyNumberFormat="1" applyFont="1" applyFill="1" applyBorder="1" applyAlignment="1">
      <alignment horizontal="center" vertical="center"/>
    </xf>
    <xf numFmtId="1" fontId="2" fillId="2" borderId="37" xfId="0" applyNumberFormat="1" applyFont="1" applyFill="1" applyBorder="1" applyAlignment="1">
      <alignment horizontal="center" vertical="center"/>
    </xf>
    <xf numFmtId="1" fontId="5" fillId="6" borderId="6" xfId="0" applyNumberFormat="1" applyFont="1" applyFill="1" applyBorder="1" applyAlignment="1">
      <alignment horizontal="center" vertical="center"/>
    </xf>
    <xf numFmtId="1" fontId="2" fillId="5" borderId="41" xfId="0" applyNumberFormat="1" applyFont="1" applyFill="1" applyBorder="1" applyAlignment="1">
      <alignment horizontal="center" vertical="center"/>
    </xf>
    <xf numFmtId="1" fontId="5" fillId="5" borderId="35" xfId="0" applyNumberFormat="1" applyFont="1" applyFill="1" applyBorder="1" applyAlignment="1">
      <alignment horizontal="center" vertical="center"/>
    </xf>
    <xf numFmtId="1" fontId="5" fillId="5" borderId="21" xfId="0" applyNumberFormat="1" applyFont="1" applyFill="1" applyBorder="1" applyAlignment="1">
      <alignment horizontal="center" vertical="center"/>
    </xf>
    <xf numFmtId="0" fontId="2" fillId="4" borderId="44" xfId="0" applyFont="1" applyFill="1" applyBorder="1" applyAlignment="1">
      <alignment horizontal="center" vertical="center" wrapText="1"/>
    </xf>
    <xf numFmtId="1" fontId="3" fillId="4" borderId="45" xfId="0" applyNumberFormat="1" applyFont="1" applyFill="1" applyBorder="1" applyAlignment="1">
      <alignment horizontal="center" vertical="center"/>
    </xf>
    <xf numFmtId="2" fontId="3" fillId="4" borderId="46" xfId="0" applyNumberFormat="1" applyFont="1" applyFill="1" applyBorder="1" applyAlignment="1">
      <alignment horizontal="center" vertical="center"/>
    </xf>
    <xf numFmtId="1" fontId="3" fillId="4" borderId="46" xfId="0" applyNumberFormat="1" applyFont="1" applyFill="1" applyBorder="1" applyAlignment="1">
      <alignment horizontal="center" vertical="center"/>
    </xf>
    <xf numFmtId="1" fontId="5" fillId="4" borderId="47" xfId="0" applyNumberFormat="1" applyFont="1" applyFill="1" applyBorder="1" applyAlignment="1">
      <alignment horizontal="center" vertical="center"/>
    </xf>
    <xf numFmtId="1" fontId="6" fillId="4" borderId="42" xfId="0" applyNumberFormat="1" applyFont="1" applyFill="1" applyBorder="1" applyAlignment="1">
      <alignment horizontal="center" vertical="center"/>
    </xf>
    <xf numFmtId="1" fontId="5" fillId="0" borderId="48" xfId="0" applyNumberFormat="1" applyFont="1" applyFill="1" applyBorder="1" applyAlignment="1">
      <alignment horizontal="center" vertical="center"/>
    </xf>
    <xf numFmtId="1" fontId="5" fillId="0" borderId="49" xfId="0" applyNumberFormat="1" applyFont="1" applyFill="1" applyBorder="1" applyAlignment="1">
      <alignment horizontal="center" vertical="center"/>
    </xf>
    <xf numFmtId="1" fontId="5" fillId="0" borderId="50" xfId="0" applyNumberFormat="1" applyFont="1" applyFill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2" fontId="2" fillId="0" borderId="2" xfId="0" applyNumberFormat="1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28574</xdr:rowOff>
    </xdr:from>
    <xdr:to>
      <xdr:col>0</xdr:col>
      <xdr:colOff>1000125</xdr:colOff>
      <xdr:row>4</xdr:row>
      <xdr:rowOff>104774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4"/>
          <a:ext cx="942975" cy="1095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5"/>
  <sheetViews>
    <sheetView tabSelected="1" view="pageBreakPreview" topLeftCell="B34" zoomScale="80" zoomScaleNormal="60" zoomScaleSheetLayoutView="80" workbookViewId="0">
      <selection activeCell="T8" sqref="T8"/>
    </sheetView>
  </sheetViews>
  <sheetFormatPr defaultRowHeight="15" x14ac:dyDescent="0.25"/>
  <cols>
    <col min="1" max="1" width="20" style="4" customWidth="1"/>
    <col min="2" max="2" width="22.109375" style="4" customWidth="1"/>
    <col min="3" max="3" width="18.5546875" style="4" customWidth="1"/>
    <col min="4" max="4" width="13.88671875" style="4" customWidth="1"/>
    <col min="5" max="5" width="12.88671875" style="4" customWidth="1"/>
    <col min="6" max="6" width="12.6640625" style="4" customWidth="1"/>
    <col min="7" max="8" width="13.6640625" style="4" customWidth="1"/>
    <col min="9" max="9" width="15.5546875" style="4" customWidth="1"/>
    <col min="10" max="10" width="17.6640625" style="4" customWidth="1"/>
    <col min="11" max="12" width="12.21875" style="4" customWidth="1"/>
    <col min="13" max="13" width="12.5546875" style="4" customWidth="1"/>
    <col min="14" max="14" width="14.33203125" style="4" customWidth="1"/>
    <col min="15" max="15" width="13" style="4" customWidth="1"/>
    <col min="16" max="16" width="17.33203125" style="4" customWidth="1"/>
    <col min="17" max="16384" width="8.88671875" style="4"/>
  </cols>
  <sheetData>
    <row r="1" spans="1:16" ht="23.25" customHeight="1" x14ac:dyDescent="0.25">
      <c r="A1" s="100"/>
      <c r="B1" s="100" t="s">
        <v>9</v>
      </c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"/>
    </row>
    <row r="2" spans="1:16" ht="22.2" customHeight="1" x14ac:dyDescent="0.25">
      <c r="A2" s="100"/>
      <c r="B2" s="101" t="s">
        <v>13</v>
      </c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2"/>
    </row>
    <row r="3" spans="1:16" ht="22.2" customHeight="1" x14ac:dyDescent="0.25">
      <c r="A3" s="100"/>
      <c r="B3" s="101" t="s">
        <v>45</v>
      </c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2"/>
    </row>
    <row r="4" spans="1:16" ht="12.6" customHeight="1" x14ac:dyDescent="0.3">
      <c r="A4" s="100"/>
      <c r="B4" s="102" t="s">
        <v>12</v>
      </c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3"/>
    </row>
    <row r="5" spans="1:16" ht="15" customHeight="1" thickBot="1" x14ac:dyDescent="0.3">
      <c r="A5" s="103"/>
      <c r="E5" s="5"/>
      <c r="F5" s="5"/>
      <c r="G5" s="5"/>
      <c r="H5" s="5"/>
      <c r="I5" s="5"/>
      <c r="J5" s="5"/>
      <c r="K5" s="5"/>
      <c r="L5" s="5"/>
    </row>
    <row r="6" spans="1:16" ht="34.799999999999997" customHeight="1" x14ac:dyDescent="0.25">
      <c r="A6" s="84" t="s">
        <v>25</v>
      </c>
      <c r="B6" s="79" t="s">
        <v>27</v>
      </c>
      <c r="C6" s="84" t="s">
        <v>28</v>
      </c>
      <c r="D6" s="6" t="s">
        <v>47</v>
      </c>
      <c r="E6" s="86" t="s">
        <v>0</v>
      </c>
      <c r="F6" s="87"/>
      <c r="G6" s="86" t="s">
        <v>1</v>
      </c>
      <c r="H6" s="88"/>
      <c r="I6" s="88"/>
      <c r="J6" s="87"/>
      <c r="K6" s="94" t="s">
        <v>23</v>
      </c>
      <c r="L6" s="94" t="s">
        <v>24</v>
      </c>
      <c r="M6" s="91" t="s">
        <v>2</v>
      </c>
      <c r="N6" s="91" t="s">
        <v>14</v>
      </c>
      <c r="O6" s="89" t="s">
        <v>15</v>
      </c>
      <c r="P6" s="104" t="s">
        <v>48</v>
      </c>
    </row>
    <row r="7" spans="1:16" ht="18" customHeight="1" x14ac:dyDescent="0.25">
      <c r="A7" s="73"/>
      <c r="B7" s="80"/>
      <c r="C7" s="73"/>
      <c r="D7" s="96" t="s">
        <v>26</v>
      </c>
      <c r="E7" s="82" t="s">
        <v>10</v>
      </c>
      <c r="F7" s="82" t="s">
        <v>11</v>
      </c>
      <c r="G7" s="92" t="s">
        <v>16</v>
      </c>
      <c r="H7" s="92" t="s">
        <v>17</v>
      </c>
      <c r="I7" s="92" t="s">
        <v>18</v>
      </c>
      <c r="J7" s="82" t="s">
        <v>19</v>
      </c>
      <c r="K7" s="95"/>
      <c r="L7" s="95"/>
      <c r="M7" s="83"/>
      <c r="N7" s="83"/>
      <c r="O7" s="90"/>
      <c r="P7" s="105"/>
    </row>
    <row r="8" spans="1:16" ht="110.4" customHeight="1" thickBot="1" x14ac:dyDescent="0.3">
      <c r="A8" s="73"/>
      <c r="B8" s="80"/>
      <c r="C8" s="73"/>
      <c r="D8" s="97"/>
      <c r="E8" s="83"/>
      <c r="F8" s="83"/>
      <c r="G8" s="93"/>
      <c r="H8" s="93"/>
      <c r="I8" s="93"/>
      <c r="J8" s="83"/>
      <c r="K8" s="95"/>
      <c r="L8" s="95"/>
      <c r="M8" s="83"/>
      <c r="N8" s="83"/>
      <c r="O8" s="90"/>
      <c r="P8" s="106"/>
    </row>
    <row r="9" spans="1:16" ht="18" customHeight="1" x14ac:dyDescent="0.25">
      <c r="A9" s="79" t="s">
        <v>3</v>
      </c>
      <c r="B9" s="84" t="s">
        <v>37</v>
      </c>
      <c r="C9" s="7" t="s">
        <v>7</v>
      </c>
      <c r="D9" s="55">
        <v>405</v>
      </c>
      <c r="E9" s="56">
        <v>0</v>
      </c>
      <c r="F9" s="56">
        <v>16</v>
      </c>
      <c r="G9" s="56">
        <v>595</v>
      </c>
      <c r="H9" s="56">
        <v>1071</v>
      </c>
      <c r="I9" s="56">
        <v>1556</v>
      </c>
      <c r="J9" s="56">
        <v>18</v>
      </c>
      <c r="K9" s="56">
        <v>41</v>
      </c>
      <c r="L9" s="56">
        <v>43</v>
      </c>
      <c r="M9" s="57">
        <v>3.6</v>
      </c>
      <c r="N9" s="58">
        <v>99.4</v>
      </c>
      <c r="O9" s="59">
        <v>51.419753086419753</v>
      </c>
      <c r="P9" s="60">
        <f>(E9+F9)</f>
        <v>16</v>
      </c>
    </row>
    <row r="10" spans="1:16" ht="18" customHeight="1" x14ac:dyDescent="0.25">
      <c r="A10" s="80"/>
      <c r="B10" s="73"/>
      <c r="C10" s="8" t="s">
        <v>8</v>
      </c>
      <c r="D10" s="9">
        <v>118</v>
      </c>
      <c r="E10" s="10">
        <v>0</v>
      </c>
      <c r="F10" s="11">
        <v>0</v>
      </c>
      <c r="G10" s="11">
        <v>211</v>
      </c>
      <c r="H10" s="11">
        <v>320</v>
      </c>
      <c r="I10" s="11">
        <v>483</v>
      </c>
      <c r="J10" s="11">
        <v>0</v>
      </c>
      <c r="K10" s="11">
        <v>7</v>
      </c>
      <c r="L10" s="11">
        <v>26</v>
      </c>
      <c r="M10" s="61">
        <v>3.73</v>
      </c>
      <c r="N10" s="62">
        <v>100</v>
      </c>
      <c r="O10" s="63">
        <v>52.366863905325445</v>
      </c>
      <c r="P10" s="64">
        <f t="shared" ref="P10:P53" si="0">(E10+F10)</f>
        <v>0</v>
      </c>
    </row>
    <row r="11" spans="1:16" x14ac:dyDescent="0.25">
      <c r="A11" s="80"/>
      <c r="B11" s="74"/>
      <c r="C11" s="8" t="s">
        <v>51</v>
      </c>
      <c r="D11" s="9">
        <v>10</v>
      </c>
      <c r="E11" s="10">
        <v>0</v>
      </c>
      <c r="F11" s="11">
        <v>0</v>
      </c>
      <c r="G11" s="11">
        <v>30</v>
      </c>
      <c r="H11" s="11">
        <v>34</v>
      </c>
      <c r="I11" s="11">
        <v>6</v>
      </c>
      <c r="J11" s="11">
        <v>0</v>
      </c>
      <c r="K11" s="11">
        <v>1</v>
      </c>
      <c r="L11" s="11">
        <v>5</v>
      </c>
      <c r="M11" s="12">
        <v>4.34</v>
      </c>
      <c r="N11" s="11">
        <v>100</v>
      </c>
      <c r="O11" s="63">
        <v>91.428571428571431</v>
      </c>
      <c r="P11" s="64">
        <f t="shared" si="0"/>
        <v>0</v>
      </c>
    </row>
    <row r="12" spans="1:16" ht="15" customHeight="1" x14ac:dyDescent="0.25">
      <c r="A12" s="80"/>
      <c r="B12" s="78" t="s">
        <v>38</v>
      </c>
      <c r="C12" s="13" t="s">
        <v>7</v>
      </c>
      <c r="D12" s="14">
        <v>108</v>
      </c>
      <c r="E12" s="15">
        <v>0</v>
      </c>
      <c r="F12" s="16">
        <v>0</v>
      </c>
      <c r="G12" s="16">
        <v>128</v>
      </c>
      <c r="H12" s="16">
        <v>300</v>
      </c>
      <c r="I12" s="16">
        <v>304</v>
      </c>
      <c r="J12" s="16">
        <v>0</v>
      </c>
      <c r="K12" s="16">
        <v>6</v>
      </c>
      <c r="L12" s="16">
        <v>19</v>
      </c>
      <c r="M12" s="17">
        <v>3.62</v>
      </c>
      <c r="N12" s="16">
        <v>100</v>
      </c>
      <c r="O12" s="63">
        <v>58.469945355191257</v>
      </c>
      <c r="P12" s="64">
        <f t="shared" si="0"/>
        <v>0</v>
      </c>
    </row>
    <row r="13" spans="1:16" ht="15" customHeight="1" x14ac:dyDescent="0.25">
      <c r="A13" s="80"/>
      <c r="B13" s="73"/>
      <c r="C13" s="18" t="s">
        <v>8</v>
      </c>
      <c r="D13" s="19">
        <v>34</v>
      </c>
      <c r="E13" s="20">
        <v>0</v>
      </c>
      <c r="F13" s="21">
        <v>0</v>
      </c>
      <c r="G13" s="21">
        <v>53</v>
      </c>
      <c r="H13" s="21">
        <v>70</v>
      </c>
      <c r="I13" s="21">
        <v>115</v>
      </c>
      <c r="J13" s="21">
        <v>0</v>
      </c>
      <c r="K13" s="21">
        <v>7</v>
      </c>
      <c r="L13" s="21">
        <v>6</v>
      </c>
      <c r="M13" s="22">
        <v>3.74</v>
      </c>
      <c r="N13" s="21">
        <v>100</v>
      </c>
      <c r="O13" s="63">
        <v>51.680672268907571</v>
      </c>
      <c r="P13" s="64">
        <f t="shared" si="0"/>
        <v>0</v>
      </c>
    </row>
    <row r="14" spans="1:16" ht="15" customHeight="1" thickBot="1" x14ac:dyDescent="0.3">
      <c r="A14" s="81"/>
      <c r="B14" s="23" t="s">
        <v>50</v>
      </c>
      <c r="C14" s="18" t="s">
        <v>7</v>
      </c>
      <c r="D14" s="107">
        <v>6</v>
      </c>
      <c r="E14" s="108">
        <v>0</v>
      </c>
      <c r="F14" s="126">
        <v>0</v>
      </c>
      <c r="G14" s="126">
        <v>3</v>
      </c>
      <c r="H14" s="126">
        <v>21</v>
      </c>
      <c r="I14" s="126">
        <v>18</v>
      </c>
      <c r="J14" s="126">
        <v>0</v>
      </c>
      <c r="K14" s="126">
        <v>0</v>
      </c>
      <c r="L14" s="126">
        <v>1</v>
      </c>
      <c r="M14" s="127">
        <v>3.64</v>
      </c>
      <c r="N14" s="126">
        <v>100</v>
      </c>
      <c r="O14" s="110">
        <v>57.142857142857139</v>
      </c>
      <c r="P14" s="65">
        <f t="shared" si="0"/>
        <v>0</v>
      </c>
    </row>
    <row r="15" spans="1:16" ht="15" customHeight="1" x14ac:dyDescent="0.25">
      <c r="A15" s="79" t="s">
        <v>46</v>
      </c>
      <c r="B15" s="73" t="s">
        <v>39</v>
      </c>
      <c r="C15" s="7" t="s">
        <v>7</v>
      </c>
      <c r="D15" s="128">
        <v>180</v>
      </c>
      <c r="E15" s="32">
        <v>0</v>
      </c>
      <c r="F15" s="33">
        <v>0</v>
      </c>
      <c r="G15" s="33">
        <v>291</v>
      </c>
      <c r="H15" s="33">
        <v>499</v>
      </c>
      <c r="I15" s="33">
        <v>520</v>
      </c>
      <c r="J15" s="33">
        <v>78</v>
      </c>
      <c r="K15" s="33">
        <v>18</v>
      </c>
      <c r="L15" s="33">
        <v>43</v>
      </c>
      <c r="M15" s="34">
        <v>3.61</v>
      </c>
      <c r="N15" s="33">
        <v>94.4</v>
      </c>
      <c r="O15" s="123">
        <v>56.9164265129683</v>
      </c>
      <c r="P15" s="64">
        <f t="shared" si="0"/>
        <v>0</v>
      </c>
    </row>
    <row r="16" spans="1:16" ht="15" customHeight="1" x14ac:dyDescent="0.25">
      <c r="A16" s="80"/>
      <c r="B16" s="74"/>
      <c r="C16" s="8" t="s">
        <v>8</v>
      </c>
      <c r="D16" s="30">
        <v>56</v>
      </c>
      <c r="E16" s="10">
        <v>0</v>
      </c>
      <c r="F16" s="11">
        <v>0</v>
      </c>
      <c r="G16" s="11">
        <v>135</v>
      </c>
      <c r="H16" s="11">
        <v>68</v>
      </c>
      <c r="I16" s="11">
        <v>178</v>
      </c>
      <c r="J16" s="11">
        <v>9</v>
      </c>
      <c r="K16" s="11">
        <v>15</v>
      </c>
      <c r="L16" s="11">
        <v>22</v>
      </c>
      <c r="M16" s="12">
        <v>3.84</v>
      </c>
      <c r="N16" s="11">
        <v>97.7</v>
      </c>
      <c r="O16" s="124">
        <v>52.051282051282058</v>
      </c>
      <c r="P16" s="64">
        <f t="shared" si="0"/>
        <v>0</v>
      </c>
    </row>
    <row r="17" spans="1:16" x14ac:dyDescent="0.25">
      <c r="A17" s="80"/>
      <c r="B17" s="129" t="s">
        <v>52</v>
      </c>
      <c r="C17" s="13" t="s">
        <v>7</v>
      </c>
      <c r="D17" s="29">
        <v>123</v>
      </c>
      <c r="E17" s="15">
        <v>0</v>
      </c>
      <c r="F17" s="16">
        <v>7</v>
      </c>
      <c r="G17" s="16">
        <v>122</v>
      </c>
      <c r="H17" s="16">
        <v>305</v>
      </c>
      <c r="I17" s="16">
        <v>394</v>
      </c>
      <c r="J17" s="16">
        <v>32</v>
      </c>
      <c r="K17" s="16">
        <v>5</v>
      </c>
      <c r="L17" s="16">
        <v>16</v>
      </c>
      <c r="M17" s="17">
        <v>3.43</v>
      </c>
      <c r="N17" s="16">
        <v>95</v>
      </c>
      <c r="O17" s="124">
        <v>50.058616647127785</v>
      </c>
      <c r="P17" s="64">
        <f t="shared" si="0"/>
        <v>7</v>
      </c>
    </row>
    <row r="18" spans="1:16" ht="15.6" thickBot="1" x14ac:dyDescent="0.3">
      <c r="A18" s="81"/>
      <c r="B18" s="72"/>
      <c r="C18" s="24" t="s">
        <v>8</v>
      </c>
      <c r="D18" s="31">
        <v>17</v>
      </c>
      <c r="E18" s="26">
        <v>7</v>
      </c>
      <c r="F18" s="27">
        <v>7</v>
      </c>
      <c r="G18" s="27">
        <v>44</v>
      </c>
      <c r="H18" s="27">
        <v>15</v>
      </c>
      <c r="I18" s="27">
        <v>46</v>
      </c>
      <c r="J18" s="27">
        <v>0</v>
      </c>
      <c r="K18" s="27">
        <v>6</v>
      </c>
      <c r="L18" s="27">
        <v>0</v>
      </c>
      <c r="M18" s="28">
        <v>3.51</v>
      </c>
      <c r="N18" s="27">
        <v>88</v>
      </c>
      <c r="O18" s="125">
        <v>56.19047619047619</v>
      </c>
      <c r="P18" s="65">
        <f t="shared" si="0"/>
        <v>14</v>
      </c>
    </row>
    <row r="19" spans="1:16" ht="15" customHeight="1" x14ac:dyDescent="0.25">
      <c r="A19" s="79" t="s">
        <v>4</v>
      </c>
      <c r="B19" s="75" t="s">
        <v>20</v>
      </c>
      <c r="C19" s="13" t="s">
        <v>7</v>
      </c>
      <c r="D19" s="14">
        <v>23</v>
      </c>
      <c r="E19" s="15">
        <v>0</v>
      </c>
      <c r="F19" s="16">
        <v>0</v>
      </c>
      <c r="G19" s="16">
        <v>101</v>
      </c>
      <c r="H19" s="16">
        <v>167</v>
      </c>
      <c r="I19" s="16">
        <v>194</v>
      </c>
      <c r="J19" s="16">
        <v>0</v>
      </c>
      <c r="K19" s="16">
        <v>1</v>
      </c>
      <c r="L19" s="16">
        <v>6</v>
      </c>
      <c r="M19" s="17">
        <v>3.48</v>
      </c>
      <c r="N19" s="16">
        <v>100</v>
      </c>
      <c r="O19" s="63">
        <v>58.00865800865801</v>
      </c>
      <c r="P19" s="60">
        <f t="shared" si="0"/>
        <v>0</v>
      </c>
    </row>
    <row r="20" spans="1:16" ht="15" customHeight="1" x14ac:dyDescent="0.25">
      <c r="A20" s="80"/>
      <c r="B20" s="76"/>
      <c r="C20" s="8" t="s">
        <v>8</v>
      </c>
      <c r="D20" s="9">
        <v>37</v>
      </c>
      <c r="E20" s="10">
        <v>0</v>
      </c>
      <c r="F20" s="11">
        <v>10</v>
      </c>
      <c r="G20" s="11">
        <v>76</v>
      </c>
      <c r="H20" s="11">
        <v>97</v>
      </c>
      <c r="I20" s="11">
        <v>129</v>
      </c>
      <c r="J20" s="11">
        <v>10</v>
      </c>
      <c r="K20" s="11">
        <v>6</v>
      </c>
      <c r="L20" s="11">
        <v>10</v>
      </c>
      <c r="M20" s="12">
        <v>3.95</v>
      </c>
      <c r="N20" s="11">
        <v>100</v>
      </c>
      <c r="O20" s="63">
        <v>55.448717948717949</v>
      </c>
      <c r="P20" s="64">
        <f t="shared" si="0"/>
        <v>10</v>
      </c>
    </row>
    <row r="21" spans="1:16" ht="15" customHeight="1" x14ac:dyDescent="0.25">
      <c r="A21" s="80"/>
      <c r="B21" s="77" t="s">
        <v>30</v>
      </c>
      <c r="C21" s="8" t="s">
        <v>7</v>
      </c>
      <c r="D21" s="9">
        <v>51</v>
      </c>
      <c r="E21" s="10">
        <v>0</v>
      </c>
      <c r="F21" s="10">
        <v>0</v>
      </c>
      <c r="G21" s="11">
        <v>113</v>
      </c>
      <c r="H21" s="11">
        <v>109</v>
      </c>
      <c r="I21" s="11">
        <v>155</v>
      </c>
      <c r="J21" s="11">
        <v>6</v>
      </c>
      <c r="K21" s="11">
        <v>6</v>
      </c>
      <c r="L21" s="11">
        <v>10</v>
      </c>
      <c r="M21" s="12">
        <v>3.84</v>
      </c>
      <c r="N21" s="11">
        <v>96.88</v>
      </c>
      <c r="O21" s="63">
        <v>57.963446475195823</v>
      </c>
      <c r="P21" s="64">
        <f t="shared" si="0"/>
        <v>0</v>
      </c>
    </row>
    <row r="22" spans="1:16" ht="15" customHeight="1" x14ac:dyDescent="0.25">
      <c r="A22" s="80"/>
      <c r="B22" s="76"/>
      <c r="C22" s="8" t="s">
        <v>8</v>
      </c>
      <c r="D22" s="9">
        <v>12</v>
      </c>
      <c r="E22" s="10">
        <v>0</v>
      </c>
      <c r="F22" s="11">
        <v>0</v>
      </c>
      <c r="G22" s="11">
        <v>44</v>
      </c>
      <c r="H22" s="11">
        <v>30</v>
      </c>
      <c r="I22" s="11">
        <v>10</v>
      </c>
      <c r="J22" s="11">
        <v>0</v>
      </c>
      <c r="K22" s="11">
        <v>4</v>
      </c>
      <c r="L22" s="11">
        <v>4</v>
      </c>
      <c r="M22" s="12">
        <v>4.4000000000000004</v>
      </c>
      <c r="N22" s="11">
        <v>100</v>
      </c>
      <c r="O22" s="63">
        <v>88.095238095238088</v>
      </c>
      <c r="P22" s="64">
        <f t="shared" si="0"/>
        <v>0</v>
      </c>
    </row>
    <row r="23" spans="1:16" ht="16.2" customHeight="1" x14ac:dyDescent="0.25">
      <c r="A23" s="80"/>
      <c r="B23" s="77" t="s">
        <v>40</v>
      </c>
      <c r="C23" s="8" t="s">
        <v>7</v>
      </c>
      <c r="D23" s="35">
        <v>26</v>
      </c>
      <c r="E23" s="11">
        <v>0</v>
      </c>
      <c r="F23" s="11">
        <v>0</v>
      </c>
      <c r="G23" s="36">
        <v>65</v>
      </c>
      <c r="H23" s="36">
        <v>77</v>
      </c>
      <c r="I23" s="36">
        <v>114</v>
      </c>
      <c r="J23" s="36">
        <v>0</v>
      </c>
      <c r="K23" s="36">
        <v>3</v>
      </c>
      <c r="L23" s="36">
        <v>5</v>
      </c>
      <c r="M23" s="12">
        <v>3.8</v>
      </c>
      <c r="N23" s="11">
        <v>100</v>
      </c>
      <c r="O23" s="63">
        <v>55.46875</v>
      </c>
      <c r="P23" s="64">
        <f t="shared" si="0"/>
        <v>0</v>
      </c>
    </row>
    <row r="24" spans="1:16" ht="15" customHeight="1" x14ac:dyDescent="0.25">
      <c r="A24" s="80"/>
      <c r="B24" s="71"/>
      <c r="C24" s="8" t="s">
        <v>8</v>
      </c>
      <c r="D24" s="9">
        <v>14</v>
      </c>
      <c r="E24" s="10">
        <v>0</v>
      </c>
      <c r="F24" s="10">
        <v>0</v>
      </c>
      <c r="G24" s="10">
        <v>27</v>
      </c>
      <c r="H24" s="10">
        <v>22</v>
      </c>
      <c r="I24" s="10">
        <v>35</v>
      </c>
      <c r="J24" s="10">
        <v>0</v>
      </c>
      <c r="K24" s="10">
        <v>2</v>
      </c>
      <c r="L24" s="10">
        <v>4</v>
      </c>
      <c r="M24" s="37">
        <v>3.9</v>
      </c>
      <c r="N24" s="10">
        <v>100</v>
      </c>
      <c r="O24" s="63">
        <v>58.333333333333336</v>
      </c>
      <c r="P24" s="64">
        <f t="shared" si="0"/>
        <v>0</v>
      </c>
    </row>
    <row r="25" spans="1:16" ht="16.2" customHeight="1" x14ac:dyDescent="0.25">
      <c r="A25" s="80"/>
      <c r="B25" s="78" t="s">
        <v>41</v>
      </c>
      <c r="C25" s="8" t="s">
        <v>7</v>
      </c>
      <c r="D25" s="9">
        <v>90</v>
      </c>
      <c r="E25" s="10">
        <v>0</v>
      </c>
      <c r="F25" s="10">
        <v>0</v>
      </c>
      <c r="G25" s="38">
        <v>243</v>
      </c>
      <c r="H25" s="38">
        <v>267</v>
      </c>
      <c r="I25" s="38">
        <v>227</v>
      </c>
      <c r="J25" s="38">
        <v>0</v>
      </c>
      <c r="K25" s="38">
        <v>15</v>
      </c>
      <c r="L25" s="38">
        <v>25</v>
      </c>
      <c r="M25" s="37">
        <v>3.98</v>
      </c>
      <c r="N25" s="10">
        <v>100</v>
      </c>
      <c r="O25" s="63">
        <v>69.199457259158748</v>
      </c>
      <c r="P25" s="64">
        <f t="shared" si="0"/>
        <v>0</v>
      </c>
    </row>
    <row r="26" spans="1:16" ht="15" customHeight="1" x14ac:dyDescent="0.25">
      <c r="A26" s="80"/>
      <c r="B26" s="74"/>
      <c r="C26" s="8" t="s">
        <v>8</v>
      </c>
      <c r="D26" s="9">
        <v>37</v>
      </c>
      <c r="E26" s="10">
        <v>0</v>
      </c>
      <c r="F26" s="10">
        <v>0</v>
      </c>
      <c r="G26" s="10">
        <v>85</v>
      </c>
      <c r="H26" s="10">
        <v>61</v>
      </c>
      <c r="I26" s="10">
        <v>76</v>
      </c>
      <c r="J26" s="10">
        <v>0</v>
      </c>
      <c r="K26" s="10">
        <v>6</v>
      </c>
      <c r="L26" s="10">
        <v>10</v>
      </c>
      <c r="M26" s="37">
        <v>4.08</v>
      </c>
      <c r="N26" s="10">
        <v>100</v>
      </c>
      <c r="O26" s="63">
        <v>65.765765765765778</v>
      </c>
      <c r="P26" s="64">
        <f t="shared" si="0"/>
        <v>0</v>
      </c>
    </row>
    <row r="27" spans="1:16" ht="15" customHeight="1" x14ac:dyDescent="0.25">
      <c r="A27" s="80"/>
      <c r="B27" s="71" t="s">
        <v>32</v>
      </c>
      <c r="C27" s="8" t="s">
        <v>7</v>
      </c>
      <c r="D27" s="9">
        <v>42</v>
      </c>
      <c r="E27" s="10">
        <v>0</v>
      </c>
      <c r="F27" s="10">
        <v>0</v>
      </c>
      <c r="G27" s="11">
        <v>94</v>
      </c>
      <c r="H27" s="11">
        <v>73</v>
      </c>
      <c r="I27" s="11">
        <v>143</v>
      </c>
      <c r="J27" s="11">
        <v>6</v>
      </c>
      <c r="K27" s="11">
        <v>2</v>
      </c>
      <c r="L27" s="11">
        <v>11</v>
      </c>
      <c r="M27" s="12">
        <v>3.77</v>
      </c>
      <c r="N27" s="11">
        <v>96.67</v>
      </c>
      <c r="O27" s="63">
        <v>52.848101265822791</v>
      </c>
      <c r="P27" s="64">
        <f t="shared" si="0"/>
        <v>0</v>
      </c>
    </row>
    <row r="28" spans="1:16" ht="15" customHeight="1" x14ac:dyDescent="0.25">
      <c r="A28" s="80"/>
      <c r="B28" s="76"/>
      <c r="C28" s="8" t="s">
        <v>8</v>
      </c>
      <c r="D28" s="9"/>
      <c r="E28" s="10"/>
      <c r="F28" s="10"/>
      <c r="G28" s="10"/>
      <c r="H28" s="10"/>
      <c r="I28" s="10"/>
      <c r="J28" s="10"/>
      <c r="K28" s="10"/>
      <c r="L28" s="10"/>
      <c r="M28" s="37"/>
      <c r="N28" s="10"/>
      <c r="O28" s="63"/>
      <c r="P28" s="64">
        <f t="shared" si="0"/>
        <v>0</v>
      </c>
    </row>
    <row r="29" spans="1:16" ht="15" customHeight="1" x14ac:dyDescent="0.25">
      <c r="A29" s="80"/>
      <c r="B29" s="78" t="s">
        <v>36</v>
      </c>
      <c r="C29" s="8" t="s">
        <v>7</v>
      </c>
      <c r="D29" s="9">
        <v>37</v>
      </c>
      <c r="E29" s="10">
        <v>0</v>
      </c>
      <c r="F29" s="10">
        <v>0</v>
      </c>
      <c r="G29" s="10">
        <v>95</v>
      </c>
      <c r="H29" s="10">
        <v>97</v>
      </c>
      <c r="I29" s="10">
        <v>71</v>
      </c>
      <c r="J29" s="10">
        <v>13</v>
      </c>
      <c r="K29" s="10">
        <v>6</v>
      </c>
      <c r="L29" s="10">
        <v>12</v>
      </c>
      <c r="M29" s="37">
        <v>3.99</v>
      </c>
      <c r="N29" s="10">
        <v>95.22</v>
      </c>
      <c r="O29" s="63">
        <v>69.565217391304344</v>
      </c>
      <c r="P29" s="64">
        <f t="shared" si="0"/>
        <v>0</v>
      </c>
    </row>
    <row r="30" spans="1:16" ht="15" customHeight="1" x14ac:dyDescent="0.25">
      <c r="A30" s="80"/>
      <c r="B30" s="74"/>
      <c r="C30" s="8" t="s">
        <v>8</v>
      </c>
      <c r="D30" s="9"/>
      <c r="E30" s="10"/>
      <c r="F30" s="10"/>
      <c r="G30" s="10"/>
      <c r="H30" s="10"/>
      <c r="I30" s="10"/>
      <c r="J30" s="10"/>
      <c r="K30" s="10"/>
      <c r="L30" s="10"/>
      <c r="M30" s="37"/>
      <c r="N30" s="10"/>
      <c r="O30" s="63"/>
      <c r="P30" s="64">
        <f t="shared" si="0"/>
        <v>0</v>
      </c>
    </row>
    <row r="31" spans="1:16" ht="16.2" customHeight="1" x14ac:dyDescent="0.25">
      <c r="A31" s="80"/>
      <c r="B31" s="77" t="s">
        <v>33</v>
      </c>
      <c r="C31" s="8" t="s">
        <v>7</v>
      </c>
      <c r="D31" s="35">
        <v>22</v>
      </c>
      <c r="E31" s="11">
        <v>0</v>
      </c>
      <c r="F31" s="11">
        <v>0</v>
      </c>
      <c r="G31" s="36">
        <v>28</v>
      </c>
      <c r="H31" s="36">
        <v>66</v>
      </c>
      <c r="I31" s="36">
        <v>80</v>
      </c>
      <c r="J31" s="36">
        <v>8</v>
      </c>
      <c r="K31" s="36">
        <v>0</v>
      </c>
      <c r="L31" s="36">
        <v>6</v>
      </c>
      <c r="M31" s="12">
        <v>3.67</v>
      </c>
      <c r="N31" s="11">
        <v>97.04</v>
      </c>
      <c r="O31" s="63">
        <v>51.648351648351657</v>
      </c>
      <c r="P31" s="64">
        <f t="shared" si="0"/>
        <v>0</v>
      </c>
    </row>
    <row r="32" spans="1:16" ht="15" customHeight="1" thickBot="1" x14ac:dyDescent="0.3">
      <c r="A32" s="80"/>
      <c r="B32" s="71"/>
      <c r="C32" s="18" t="s">
        <v>8</v>
      </c>
      <c r="D32" s="107"/>
      <c r="E32" s="108"/>
      <c r="F32" s="108"/>
      <c r="G32" s="108"/>
      <c r="H32" s="108"/>
      <c r="I32" s="108"/>
      <c r="J32" s="108"/>
      <c r="K32" s="108"/>
      <c r="L32" s="108"/>
      <c r="M32" s="109"/>
      <c r="N32" s="108"/>
      <c r="O32" s="110"/>
      <c r="P32" s="65">
        <f t="shared" si="0"/>
        <v>0</v>
      </c>
    </row>
    <row r="33" spans="1:16" ht="15" customHeight="1" x14ac:dyDescent="0.25">
      <c r="A33" s="79" t="s">
        <v>5</v>
      </c>
      <c r="B33" s="75" t="s">
        <v>30</v>
      </c>
      <c r="C33" s="7" t="s">
        <v>7</v>
      </c>
      <c r="D33" s="40">
        <v>55</v>
      </c>
      <c r="E33" s="41">
        <v>0</v>
      </c>
      <c r="F33" s="41">
        <v>0</v>
      </c>
      <c r="G33" s="41">
        <v>104</v>
      </c>
      <c r="H33" s="41">
        <v>81</v>
      </c>
      <c r="I33" s="41">
        <v>150</v>
      </c>
      <c r="J33" s="41">
        <v>5</v>
      </c>
      <c r="K33" s="41">
        <v>5</v>
      </c>
      <c r="L33" s="41">
        <v>20</v>
      </c>
      <c r="M33" s="42">
        <v>3.8</v>
      </c>
      <c r="N33" s="43">
        <v>99</v>
      </c>
      <c r="O33" s="123">
        <v>54.411764705882348</v>
      </c>
      <c r="P33" s="60">
        <f t="shared" si="0"/>
        <v>0</v>
      </c>
    </row>
    <row r="34" spans="1:16" x14ac:dyDescent="0.25">
      <c r="A34" s="80"/>
      <c r="B34" s="76"/>
      <c r="C34" s="8" t="s">
        <v>8</v>
      </c>
      <c r="D34" s="9"/>
      <c r="E34" s="10"/>
      <c r="F34" s="10"/>
      <c r="G34" s="11"/>
      <c r="H34" s="11"/>
      <c r="I34" s="11"/>
      <c r="J34" s="11"/>
      <c r="K34" s="11"/>
      <c r="L34" s="11"/>
      <c r="M34" s="12"/>
      <c r="N34" s="11"/>
      <c r="O34" s="124"/>
      <c r="P34" s="64">
        <f t="shared" si="0"/>
        <v>0</v>
      </c>
    </row>
    <row r="35" spans="1:16" hidden="1" x14ac:dyDescent="0.25">
      <c r="A35" s="80"/>
      <c r="B35" s="78" t="s">
        <v>21</v>
      </c>
      <c r="C35" s="8" t="s">
        <v>7</v>
      </c>
      <c r="D35" s="9"/>
      <c r="E35" s="10"/>
      <c r="F35" s="10"/>
      <c r="G35" s="11"/>
      <c r="H35" s="11"/>
      <c r="I35" s="11"/>
      <c r="J35" s="11"/>
      <c r="K35" s="11"/>
      <c r="L35" s="11"/>
      <c r="M35" s="12"/>
      <c r="N35" s="11"/>
      <c r="O35" s="124" t="e">
        <v>#DIV/0!</v>
      </c>
      <c r="P35" s="64">
        <f t="shared" si="0"/>
        <v>0</v>
      </c>
    </row>
    <row r="36" spans="1:16" hidden="1" x14ac:dyDescent="0.25">
      <c r="A36" s="80"/>
      <c r="B36" s="74"/>
      <c r="C36" s="8" t="s">
        <v>8</v>
      </c>
      <c r="D36" s="9"/>
      <c r="E36" s="10"/>
      <c r="F36" s="10"/>
      <c r="G36" s="11"/>
      <c r="H36" s="11"/>
      <c r="I36" s="11"/>
      <c r="J36" s="11"/>
      <c r="K36" s="11"/>
      <c r="L36" s="11"/>
      <c r="M36" s="12"/>
      <c r="N36" s="11"/>
      <c r="O36" s="124" t="e">
        <v>#DIV/0!</v>
      </c>
      <c r="P36" s="64">
        <f t="shared" si="0"/>
        <v>0</v>
      </c>
    </row>
    <row r="37" spans="1:16" x14ac:dyDescent="0.25">
      <c r="A37" s="80"/>
      <c r="B37" s="77" t="s">
        <v>42</v>
      </c>
      <c r="C37" s="8" t="s">
        <v>7</v>
      </c>
      <c r="D37" s="9">
        <v>61</v>
      </c>
      <c r="E37" s="10">
        <v>0</v>
      </c>
      <c r="F37" s="10">
        <v>0</v>
      </c>
      <c r="G37" s="11">
        <v>131</v>
      </c>
      <c r="H37" s="11">
        <v>115</v>
      </c>
      <c r="I37" s="11">
        <v>159</v>
      </c>
      <c r="J37" s="11">
        <v>0</v>
      </c>
      <c r="K37" s="11">
        <v>12</v>
      </c>
      <c r="L37" s="11">
        <v>9</v>
      </c>
      <c r="M37" s="12">
        <v>3.9</v>
      </c>
      <c r="N37" s="11">
        <v>100</v>
      </c>
      <c r="O37" s="124">
        <v>60.74074074074074</v>
      </c>
      <c r="P37" s="64">
        <f t="shared" si="0"/>
        <v>0</v>
      </c>
    </row>
    <row r="38" spans="1:16" x14ac:dyDescent="0.25">
      <c r="A38" s="80"/>
      <c r="B38" s="76"/>
      <c r="C38" s="8" t="s">
        <v>8</v>
      </c>
      <c r="D38" s="9">
        <v>7</v>
      </c>
      <c r="E38" s="10">
        <v>1</v>
      </c>
      <c r="F38" s="10">
        <v>0</v>
      </c>
      <c r="G38" s="11">
        <v>32</v>
      </c>
      <c r="H38" s="11">
        <v>4</v>
      </c>
      <c r="I38" s="11">
        <v>11</v>
      </c>
      <c r="J38" s="11">
        <v>0</v>
      </c>
      <c r="K38" s="11">
        <v>3</v>
      </c>
      <c r="L38" s="11">
        <v>2</v>
      </c>
      <c r="M38" s="12">
        <v>4.4000000000000004</v>
      </c>
      <c r="N38" s="11">
        <v>100</v>
      </c>
      <c r="O38" s="124">
        <v>76.59574468085107</v>
      </c>
      <c r="P38" s="64">
        <f t="shared" si="0"/>
        <v>1</v>
      </c>
    </row>
    <row r="39" spans="1:16" ht="15" customHeight="1" x14ac:dyDescent="0.25">
      <c r="A39" s="80"/>
      <c r="B39" s="71" t="s">
        <v>43</v>
      </c>
      <c r="C39" s="8" t="s">
        <v>7</v>
      </c>
      <c r="D39" s="35">
        <v>80</v>
      </c>
      <c r="E39" s="44">
        <v>0</v>
      </c>
      <c r="F39" s="44">
        <v>3</v>
      </c>
      <c r="G39" s="44">
        <v>177</v>
      </c>
      <c r="H39" s="44">
        <v>139</v>
      </c>
      <c r="I39" s="44">
        <v>215</v>
      </c>
      <c r="J39" s="44">
        <v>12</v>
      </c>
      <c r="K39" s="44">
        <v>17</v>
      </c>
      <c r="L39" s="44">
        <v>33</v>
      </c>
      <c r="M39" s="45">
        <v>3.9</v>
      </c>
      <c r="N39" s="36">
        <v>97.8</v>
      </c>
      <c r="O39" s="124">
        <v>58.195211786372006</v>
      </c>
      <c r="P39" s="64">
        <f t="shared" si="0"/>
        <v>3</v>
      </c>
    </row>
    <row r="40" spans="1:16" x14ac:dyDescent="0.25">
      <c r="A40" s="80"/>
      <c r="B40" s="76"/>
      <c r="C40" s="8" t="s">
        <v>8</v>
      </c>
      <c r="D40" s="9">
        <v>5</v>
      </c>
      <c r="E40" s="10">
        <v>0</v>
      </c>
      <c r="F40" s="10">
        <v>0</v>
      </c>
      <c r="G40" s="11">
        <v>7</v>
      </c>
      <c r="H40" s="11">
        <v>15</v>
      </c>
      <c r="I40" s="11">
        <v>13</v>
      </c>
      <c r="J40" s="11">
        <v>0</v>
      </c>
      <c r="K40" s="11">
        <v>1</v>
      </c>
      <c r="L40" s="11">
        <v>2</v>
      </c>
      <c r="M40" s="12">
        <v>3.8</v>
      </c>
      <c r="N40" s="11">
        <v>100</v>
      </c>
      <c r="O40" s="124">
        <v>62.857142857142854</v>
      </c>
      <c r="P40" s="64">
        <f t="shared" si="0"/>
        <v>0</v>
      </c>
    </row>
    <row r="41" spans="1:16" x14ac:dyDescent="0.25">
      <c r="A41" s="80"/>
      <c r="B41" s="77" t="s">
        <v>31</v>
      </c>
      <c r="C41" s="8" t="s">
        <v>7</v>
      </c>
      <c r="D41" s="9">
        <v>114</v>
      </c>
      <c r="E41" s="10">
        <v>0</v>
      </c>
      <c r="F41" s="10">
        <v>0</v>
      </c>
      <c r="G41" s="11">
        <v>196</v>
      </c>
      <c r="H41" s="11">
        <v>278</v>
      </c>
      <c r="I41" s="11">
        <v>317</v>
      </c>
      <c r="J41" s="11">
        <v>7</v>
      </c>
      <c r="K41" s="11">
        <v>14</v>
      </c>
      <c r="L41" s="11">
        <v>22</v>
      </c>
      <c r="M41" s="12">
        <v>3.8</v>
      </c>
      <c r="N41" s="11">
        <v>99.1</v>
      </c>
      <c r="O41" s="124">
        <v>59.398496240601503</v>
      </c>
      <c r="P41" s="64">
        <f t="shared" si="0"/>
        <v>0</v>
      </c>
    </row>
    <row r="42" spans="1:16" x14ac:dyDescent="0.25">
      <c r="A42" s="80"/>
      <c r="B42" s="76"/>
      <c r="C42" s="8" t="s">
        <v>8</v>
      </c>
      <c r="D42" s="9">
        <v>9</v>
      </c>
      <c r="E42" s="10">
        <v>0</v>
      </c>
      <c r="F42" s="10">
        <v>0</v>
      </c>
      <c r="G42" s="10">
        <v>31</v>
      </c>
      <c r="H42" s="10">
        <v>20</v>
      </c>
      <c r="I42" s="10">
        <v>12</v>
      </c>
      <c r="J42" s="10">
        <v>0</v>
      </c>
      <c r="K42" s="10">
        <v>3</v>
      </c>
      <c r="L42" s="10">
        <v>3</v>
      </c>
      <c r="M42" s="37">
        <v>4.3</v>
      </c>
      <c r="N42" s="10">
        <v>100</v>
      </c>
      <c r="O42" s="124">
        <v>80.952380952380949</v>
      </c>
      <c r="P42" s="64">
        <f t="shared" si="0"/>
        <v>0</v>
      </c>
    </row>
    <row r="43" spans="1:16" x14ac:dyDescent="0.25">
      <c r="A43" s="80"/>
      <c r="B43" s="77" t="s">
        <v>22</v>
      </c>
      <c r="C43" s="8" t="s">
        <v>7</v>
      </c>
      <c r="D43" s="9">
        <v>95</v>
      </c>
      <c r="E43" s="10">
        <v>0</v>
      </c>
      <c r="F43" s="10">
        <v>0</v>
      </c>
      <c r="G43" s="11">
        <v>118</v>
      </c>
      <c r="H43" s="11">
        <v>170</v>
      </c>
      <c r="I43" s="11">
        <v>252</v>
      </c>
      <c r="J43" s="11">
        <v>24</v>
      </c>
      <c r="K43" s="11">
        <v>11</v>
      </c>
      <c r="L43" s="11">
        <v>22</v>
      </c>
      <c r="M43" s="12">
        <v>3.6</v>
      </c>
      <c r="N43" s="11">
        <v>96</v>
      </c>
      <c r="O43" s="124">
        <v>51.063829787234042</v>
      </c>
      <c r="P43" s="64">
        <f t="shared" si="0"/>
        <v>0</v>
      </c>
    </row>
    <row r="44" spans="1:16" x14ac:dyDescent="0.25">
      <c r="A44" s="80"/>
      <c r="B44" s="76"/>
      <c r="C44" s="8" t="s">
        <v>8</v>
      </c>
      <c r="D44" s="9">
        <v>8</v>
      </c>
      <c r="E44" s="10">
        <v>0</v>
      </c>
      <c r="F44" s="10">
        <v>0</v>
      </c>
      <c r="G44" s="11">
        <v>14</v>
      </c>
      <c r="H44" s="11">
        <v>19</v>
      </c>
      <c r="I44" s="11">
        <v>23</v>
      </c>
      <c r="J44" s="11">
        <v>0</v>
      </c>
      <c r="K44" s="11">
        <v>1</v>
      </c>
      <c r="L44" s="11">
        <v>3</v>
      </c>
      <c r="M44" s="12">
        <v>3.8</v>
      </c>
      <c r="N44" s="11">
        <v>100</v>
      </c>
      <c r="O44" s="124">
        <v>58.928571428571431</v>
      </c>
      <c r="P44" s="64">
        <f t="shared" si="0"/>
        <v>0</v>
      </c>
    </row>
    <row r="45" spans="1:16" x14ac:dyDescent="0.25">
      <c r="A45" s="80"/>
      <c r="B45" s="78" t="s">
        <v>44</v>
      </c>
      <c r="C45" s="8" t="s">
        <v>7</v>
      </c>
      <c r="D45" s="9">
        <v>58</v>
      </c>
      <c r="E45" s="10">
        <v>1</v>
      </c>
      <c r="F45" s="10">
        <v>0</v>
      </c>
      <c r="G45" s="11">
        <v>87</v>
      </c>
      <c r="H45" s="11">
        <v>124</v>
      </c>
      <c r="I45" s="11">
        <v>189</v>
      </c>
      <c r="J45" s="11">
        <v>7</v>
      </c>
      <c r="K45" s="11">
        <v>5</v>
      </c>
      <c r="L45" s="11">
        <v>7</v>
      </c>
      <c r="M45" s="12">
        <v>3.7</v>
      </c>
      <c r="N45" s="11">
        <v>98.3</v>
      </c>
      <c r="O45" s="124">
        <v>51.842751842751845</v>
      </c>
      <c r="P45" s="64">
        <f t="shared" si="0"/>
        <v>1</v>
      </c>
    </row>
    <row r="46" spans="1:16" x14ac:dyDescent="0.25">
      <c r="A46" s="80"/>
      <c r="B46" s="74"/>
      <c r="C46" s="8" t="s">
        <v>8</v>
      </c>
      <c r="D46" s="9">
        <v>3</v>
      </c>
      <c r="E46" s="10">
        <v>0</v>
      </c>
      <c r="F46" s="10">
        <v>0</v>
      </c>
      <c r="G46" s="11">
        <v>13</v>
      </c>
      <c r="H46" s="11">
        <v>8</v>
      </c>
      <c r="I46" s="11">
        <v>0</v>
      </c>
      <c r="J46" s="11">
        <v>0</v>
      </c>
      <c r="K46" s="11">
        <v>1</v>
      </c>
      <c r="L46" s="11">
        <v>2</v>
      </c>
      <c r="M46" s="12">
        <v>4.5999999999999996</v>
      </c>
      <c r="N46" s="11">
        <v>100</v>
      </c>
      <c r="O46" s="124">
        <v>100</v>
      </c>
      <c r="P46" s="64">
        <f t="shared" si="0"/>
        <v>0</v>
      </c>
    </row>
    <row r="47" spans="1:16" x14ac:dyDescent="0.25">
      <c r="A47" s="80"/>
      <c r="B47" s="78" t="s">
        <v>35</v>
      </c>
      <c r="C47" s="8" t="s">
        <v>7</v>
      </c>
      <c r="D47" s="9">
        <v>40</v>
      </c>
      <c r="E47" s="10">
        <v>0</v>
      </c>
      <c r="F47" s="10">
        <v>0</v>
      </c>
      <c r="G47" s="11">
        <v>82</v>
      </c>
      <c r="H47" s="11">
        <v>65</v>
      </c>
      <c r="I47" s="11">
        <v>125</v>
      </c>
      <c r="J47" s="11">
        <v>8</v>
      </c>
      <c r="K47" s="11">
        <v>8</v>
      </c>
      <c r="L47" s="11">
        <v>11</v>
      </c>
      <c r="M47" s="12">
        <v>3.75</v>
      </c>
      <c r="N47" s="11">
        <v>97.1</v>
      </c>
      <c r="O47" s="124">
        <v>52.5</v>
      </c>
      <c r="P47" s="64">
        <f t="shared" si="0"/>
        <v>0</v>
      </c>
    </row>
    <row r="48" spans="1:16" x14ac:dyDescent="0.25">
      <c r="A48" s="80"/>
      <c r="B48" s="74"/>
      <c r="C48" s="8" t="s">
        <v>8</v>
      </c>
      <c r="D48" s="9"/>
      <c r="E48" s="10"/>
      <c r="F48" s="10"/>
      <c r="G48" s="11"/>
      <c r="H48" s="11"/>
      <c r="I48" s="11"/>
      <c r="J48" s="11"/>
      <c r="K48" s="11"/>
      <c r="L48" s="11"/>
      <c r="M48" s="12"/>
      <c r="N48" s="11"/>
      <c r="O48" s="124"/>
      <c r="P48" s="64">
        <f t="shared" si="0"/>
        <v>0</v>
      </c>
    </row>
    <row r="49" spans="1:16" x14ac:dyDescent="0.25">
      <c r="A49" s="80"/>
      <c r="B49" s="71" t="s">
        <v>34</v>
      </c>
      <c r="C49" s="8" t="s">
        <v>7</v>
      </c>
      <c r="D49" s="9">
        <v>24</v>
      </c>
      <c r="E49" s="10">
        <v>0</v>
      </c>
      <c r="F49" s="10">
        <v>0</v>
      </c>
      <c r="G49" s="11">
        <v>57</v>
      </c>
      <c r="H49" s="11">
        <v>48</v>
      </c>
      <c r="I49" s="11">
        <v>77</v>
      </c>
      <c r="J49" s="11">
        <v>0</v>
      </c>
      <c r="K49" s="11">
        <v>4</v>
      </c>
      <c r="L49" s="11">
        <v>6</v>
      </c>
      <c r="M49" s="12">
        <v>3.9</v>
      </c>
      <c r="N49" s="11">
        <v>100</v>
      </c>
      <c r="O49" s="124">
        <v>57.692307692307686</v>
      </c>
      <c r="P49" s="64">
        <f t="shared" si="0"/>
        <v>0</v>
      </c>
    </row>
    <row r="50" spans="1:16" ht="15" customHeight="1" thickBot="1" x14ac:dyDescent="0.3">
      <c r="A50" s="81"/>
      <c r="B50" s="72"/>
      <c r="C50" s="24" t="s">
        <v>8</v>
      </c>
      <c r="D50" s="25">
        <v>10</v>
      </c>
      <c r="E50" s="26">
        <v>0</v>
      </c>
      <c r="F50" s="26">
        <v>0</v>
      </c>
      <c r="G50" s="26">
        <v>22</v>
      </c>
      <c r="H50" s="26">
        <v>26</v>
      </c>
      <c r="I50" s="26">
        <v>12</v>
      </c>
      <c r="J50" s="26">
        <v>0</v>
      </c>
      <c r="K50" s="26">
        <v>2</v>
      </c>
      <c r="L50" s="26">
        <v>4</v>
      </c>
      <c r="M50" s="39">
        <v>4.2</v>
      </c>
      <c r="N50" s="26">
        <v>100</v>
      </c>
      <c r="O50" s="125">
        <v>80</v>
      </c>
      <c r="P50" s="111">
        <f t="shared" si="0"/>
        <v>0</v>
      </c>
    </row>
    <row r="51" spans="1:16" ht="18" customHeight="1" x14ac:dyDescent="0.25">
      <c r="A51" s="67" t="s">
        <v>29</v>
      </c>
      <c r="B51" s="68"/>
      <c r="C51" s="46" t="s">
        <v>7</v>
      </c>
      <c r="D51" s="112">
        <f>SUM(D9,D12,D14,D15,D17,D19,D21,D23,D25,D27,D29,D31,D33,D37,D39,D41,D43,D45,D47,D49)</f>
        <v>1640</v>
      </c>
      <c r="E51" s="47">
        <f t="shared" ref="E51:L51" si="1">SUM(E9,E12,E14,E15,E17,E19,E21,E23,E25,E27,E29,E31,E33,E37,E39,E41,E43,E45,E47,E49)</f>
        <v>1</v>
      </c>
      <c r="F51" s="47">
        <f t="shared" si="1"/>
        <v>26</v>
      </c>
      <c r="G51" s="47">
        <f t="shared" si="1"/>
        <v>2830</v>
      </c>
      <c r="H51" s="47">
        <f t="shared" si="1"/>
        <v>4072</v>
      </c>
      <c r="I51" s="47">
        <f t="shared" si="1"/>
        <v>5260</v>
      </c>
      <c r="J51" s="47">
        <f t="shared" si="1"/>
        <v>224</v>
      </c>
      <c r="K51" s="47">
        <f t="shared" si="1"/>
        <v>179</v>
      </c>
      <c r="L51" s="47">
        <f t="shared" si="1"/>
        <v>327</v>
      </c>
      <c r="M51" s="48">
        <f>(G51*5+H51*4+I51*3+J51*2)/(G51+H51+I51+J51)</f>
        <v>3.7676408848700147</v>
      </c>
      <c r="N51" s="49">
        <v>98.191506539641523</v>
      </c>
      <c r="O51" s="113">
        <v>55.724204747295339</v>
      </c>
      <c r="P51" s="66">
        <f t="shared" si="0"/>
        <v>27</v>
      </c>
    </row>
    <row r="52" spans="1:16" ht="17.399999999999999" customHeight="1" thickBot="1" x14ac:dyDescent="0.3">
      <c r="A52" s="69"/>
      <c r="B52" s="70"/>
      <c r="C52" s="50" t="s">
        <v>8</v>
      </c>
      <c r="D52" s="114">
        <f>SUM(D10,D11,D13,D16,D18,D20,D22,D24,D26,D28,D30,D32,D34,D38,D40,D42,D44,D46,D48,D50)</f>
        <v>377</v>
      </c>
      <c r="E52" s="51">
        <f t="shared" ref="E52:L52" si="2">SUM(E10,E11,E13,E16,E18,E20,E22,E24,E26,E28,E30,E32,E34,E38,E40,E42,E44,E46,E48,E50)</f>
        <v>8</v>
      </c>
      <c r="F52" s="51">
        <f t="shared" si="2"/>
        <v>17</v>
      </c>
      <c r="G52" s="51">
        <f t="shared" si="2"/>
        <v>824</v>
      </c>
      <c r="H52" s="51">
        <f t="shared" si="2"/>
        <v>809</v>
      </c>
      <c r="I52" s="51">
        <f t="shared" si="2"/>
        <v>1149</v>
      </c>
      <c r="J52" s="51">
        <f t="shared" si="2"/>
        <v>19</v>
      </c>
      <c r="K52" s="51">
        <f t="shared" si="2"/>
        <v>65</v>
      </c>
      <c r="L52" s="51">
        <f t="shared" si="2"/>
        <v>103</v>
      </c>
      <c r="M52" s="52">
        <f>(G52*5+H52*4+I52*3+J52*2)/(G52+H52+I52+J52)</f>
        <v>3.8704034273473757</v>
      </c>
      <c r="N52" s="53">
        <v>99.321670831845765</v>
      </c>
      <c r="O52" s="115">
        <v>58.300606926097821</v>
      </c>
      <c r="P52" s="116">
        <f t="shared" si="0"/>
        <v>25</v>
      </c>
    </row>
    <row r="53" spans="1:16" ht="19.5" customHeight="1" thickBot="1" x14ac:dyDescent="0.3">
      <c r="A53" s="98" t="s">
        <v>6</v>
      </c>
      <c r="B53" s="99"/>
      <c r="C53" s="117"/>
      <c r="D53" s="118">
        <f>SUM(D51:D52)</f>
        <v>2017</v>
      </c>
      <c r="E53" s="118">
        <f t="shared" ref="E53:L53" si="3">SUM(E51:E52)</f>
        <v>9</v>
      </c>
      <c r="F53" s="118">
        <f t="shared" si="3"/>
        <v>43</v>
      </c>
      <c r="G53" s="118">
        <f t="shared" si="3"/>
        <v>3654</v>
      </c>
      <c r="H53" s="118">
        <f t="shared" si="3"/>
        <v>4881</v>
      </c>
      <c r="I53" s="118">
        <f t="shared" si="3"/>
        <v>6409</v>
      </c>
      <c r="J53" s="118">
        <f t="shared" si="3"/>
        <v>243</v>
      </c>
      <c r="K53" s="118">
        <f t="shared" si="3"/>
        <v>244</v>
      </c>
      <c r="L53" s="118">
        <f t="shared" si="3"/>
        <v>430</v>
      </c>
      <c r="M53" s="119">
        <f>(G53*5+H53*4+I53*3+J53*2)/(G53+H53+I53+J53)</f>
        <v>3.786593797326661</v>
      </c>
      <c r="N53" s="120">
        <v>98.399947323368679</v>
      </c>
      <c r="O53" s="121">
        <v>56.199381049581874</v>
      </c>
      <c r="P53" s="122">
        <f t="shared" si="0"/>
        <v>52</v>
      </c>
    </row>
    <row r="54" spans="1:16" ht="9" customHeight="1" x14ac:dyDescent="0.25"/>
    <row r="55" spans="1:16" ht="47.4" customHeight="1" x14ac:dyDescent="0.25">
      <c r="A55" s="85" t="s">
        <v>49</v>
      </c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54"/>
    </row>
  </sheetData>
  <mergeCells count="50">
    <mergeCell ref="P6:P8"/>
    <mergeCell ref="B49:B50"/>
    <mergeCell ref="B41:B42"/>
    <mergeCell ref="B21:B22"/>
    <mergeCell ref="B23:B24"/>
    <mergeCell ref="B25:B26"/>
    <mergeCell ref="B47:B48"/>
    <mergeCell ref="B29:B30"/>
    <mergeCell ref="B6:B8"/>
    <mergeCell ref="B9:B11"/>
    <mergeCell ref="B45:B46"/>
    <mergeCell ref="A9:A14"/>
    <mergeCell ref="A15:A18"/>
    <mergeCell ref="A19:A32"/>
    <mergeCell ref="B12:B13"/>
    <mergeCell ref="B1:O1"/>
    <mergeCell ref="B2:O2"/>
    <mergeCell ref="B3:O3"/>
    <mergeCell ref="B4:O4"/>
    <mergeCell ref="A1:A5"/>
    <mergeCell ref="A55:O55"/>
    <mergeCell ref="E6:F6"/>
    <mergeCell ref="G6:J6"/>
    <mergeCell ref="O6:O8"/>
    <mergeCell ref="N6:N8"/>
    <mergeCell ref="M6:M8"/>
    <mergeCell ref="J7:J8"/>
    <mergeCell ref="I7:I8"/>
    <mergeCell ref="H7:H8"/>
    <mergeCell ref="G7:G8"/>
    <mergeCell ref="F7:F8"/>
    <mergeCell ref="B39:B40"/>
    <mergeCell ref="K6:K8"/>
    <mergeCell ref="L6:L8"/>
    <mergeCell ref="D7:D8"/>
    <mergeCell ref="A53:C53"/>
    <mergeCell ref="A51:B52"/>
    <mergeCell ref="B17:B18"/>
    <mergeCell ref="B15:B16"/>
    <mergeCell ref="B19:B20"/>
    <mergeCell ref="B27:B28"/>
    <mergeCell ref="B31:B32"/>
    <mergeCell ref="B33:B34"/>
    <mergeCell ref="B35:B36"/>
    <mergeCell ref="B37:B38"/>
    <mergeCell ref="B43:B44"/>
    <mergeCell ref="A33:A50"/>
    <mergeCell ref="E7:E8"/>
    <mergeCell ref="C6:C8"/>
    <mergeCell ref="A6:A8"/>
  </mergeCells>
  <pageMargins left="0.98425196850393704" right="0" top="0" bottom="0" header="0" footer="0"/>
  <pageSetup paperSize="8" scale="81" orientation="landscape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2020-07-06T06:29:07Z</dcterms:modified>
</cp:coreProperties>
</file>