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288" windowWidth="14808" windowHeight="7836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Лист1!$A$1:$O$55</definedName>
  </definedNames>
  <calcPr calcId="145621"/>
</workbook>
</file>

<file path=xl/calcChain.xml><?xml version="1.0" encoding="utf-8"?>
<calcChain xmlns="http://schemas.openxmlformats.org/spreadsheetml/2006/main">
  <c r="K52" i="1" l="1"/>
  <c r="K51" i="1"/>
  <c r="D52" i="1"/>
  <c r="D51" i="1"/>
  <c r="E52" i="1" l="1"/>
  <c r="F52" i="1"/>
  <c r="G52" i="1"/>
  <c r="H52" i="1"/>
  <c r="I52" i="1"/>
  <c r="J52" i="1"/>
  <c r="L52" i="1"/>
  <c r="E51" i="1"/>
  <c r="F51" i="1"/>
  <c r="G51" i="1"/>
  <c r="H51" i="1"/>
  <c r="I51" i="1"/>
  <c r="J51" i="1"/>
  <c r="L51" i="1"/>
  <c r="M51" i="1" l="1"/>
  <c r="M52" i="1"/>
  <c r="G53" i="1"/>
  <c r="L53" i="1"/>
  <c r="I53" i="1"/>
  <c r="F53" i="1"/>
  <c r="D53" i="1"/>
  <c r="K53" i="1"/>
  <c r="H53" i="1"/>
  <c r="E53" i="1"/>
  <c r="J53" i="1"/>
  <c r="M53" i="1" l="1"/>
</calcChain>
</file>

<file path=xl/sharedStrings.xml><?xml version="1.0" encoding="utf-8"?>
<sst xmlns="http://schemas.openxmlformats.org/spreadsheetml/2006/main" count="94" uniqueCount="52">
  <si>
    <t>Не з'явились</t>
  </si>
  <si>
    <t>Кількість оцінок з дисциплін</t>
  </si>
  <si>
    <t>Середній бал</t>
  </si>
  <si>
    <t>Механіко-технологічний</t>
  </si>
  <si>
    <t>Агротехнологій та екології</t>
  </si>
  <si>
    <t>Економіки та бізнесу</t>
  </si>
  <si>
    <t>РАЗОМ за університет</t>
  </si>
  <si>
    <t>Бакалавр</t>
  </si>
  <si>
    <t>Магістр</t>
  </si>
  <si>
    <t>ТАВРІЙСЬКИЙ ДЕРЖАВНИЙ АГРОТЕХНОЛОГІЧНИЙ УНІВЕРСИТЕТ</t>
  </si>
  <si>
    <t>з поважної причини</t>
  </si>
  <si>
    <t>без поважної причини</t>
  </si>
  <si>
    <t>(денна форма навчання)</t>
  </si>
  <si>
    <t>ЗВЕДЕННЯ РЕЗУЛЬТАТІВ ЕКЗАМЕНАЦІЙНОЇ СЕСІЇ</t>
  </si>
  <si>
    <t xml:space="preserve"> Успішність (%)</t>
  </si>
  <si>
    <t>Якість знань
(%)</t>
  </si>
  <si>
    <t>"відмінно"</t>
  </si>
  <si>
    <t>"добре"</t>
  </si>
  <si>
    <t>"задовільно"</t>
  </si>
  <si>
    <t>"незадовільно"</t>
  </si>
  <si>
    <t>АГРО</t>
  </si>
  <si>
    <t>ЕП</t>
  </si>
  <si>
    <t>МК</t>
  </si>
  <si>
    <t xml:space="preserve">  Кількість студентів, які 
  отримали всі оцінки 
  "відмінно" </t>
  </si>
  <si>
    <t xml:space="preserve">  Кількість студентів, які 
  отримали оцінки "відмінно" 
  та "добре"</t>
  </si>
  <si>
    <t>Назва факультету</t>
  </si>
  <si>
    <t>Кількість студентів</t>
  </si>
  <si>
    <t xml:space="preserve">на початок сесії  </t>
  </si>
  <si>
    <t>Спеціальність</t>
  </si>
  <si>
    <t>ОС</t>
  </si>
  <si>
    <t>ВСЬОГО за освітніми ступенями</t>
  </si>
  <si>
    <t>ЕК</t>
  </si>
  <si>
    <t>МН</t>
  </si>
  <si>
    <t>ГЗ</t>
  </si>
  <si>
    <t>СВ</t>
  </si>
  <si>
    <t>ПУА</t>
  </si>
  <si>
    <t>КН/КНІТ</t>
  </si>
  <si>
    <t>ГРС</t>
  </si>
  <si>
    <t>ТР</t>
  </si>
  <si>
    <r>
      <rPr>
        <b/>
        <sz val="12"/>
        <color theme="1"/>
        <rFont val="Arial"/>
        <family val="2"/>
        <charset val="204"/>
      </rPr>
      <t xml:space="preserve"> зимова</t>
    </r>
    <r>
      <rPr>
        <sz val="12"/>
        <color theme="1"/>
        <rFont val="Arial"/>
        <family val="2"/>
        <charset val="204"/>
      </rPr>
      <t xml:space="preserve"> сесія  2019-2020  навчального року</t>
    </r>
  </si>
  <si>
    <t>АІ</t>
  </si>
  <si>
    <t>ГМ</t>
  </si>
  <si>
    <t>ЕЕЕ</t>
  </si>
  <si>
    <t>Енергетики і компютерних технологій</t>
  </si>
  <si>
    <t>ЦБ</t>
  </si>
  <si>
    <t>ХТ</t>
  </si>
  <si>
    <t>ОО</t>
  </si>
  <si>
    <t>ФБС</t>
  </si>
  <si>
    <t>ПТБ</t>
  </si>
  <si>
    <t>Керівник навчального відділу                                                     П.О.БЄЛЯК</t>
  </si>
  <si>
    <t>ПМ</t>
  </si>
  <si>
    <t>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</si>
</sst>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sz val="14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1"/>
      <name val="Arial"/>
      <family val="2"/>
      <charset val="204"/>
    </font>
    <font>
      <b/>
      <sz val="12"/>
      <color theme="1"/>
      <name val="Arial"/>
      <family val="2"/>
      <charset val="204"/>
    </font>
    <font>
      <i/>
      <sz val="10"/>
      <color theme="1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4" fillId="0" borderId="0" xfId="0" applyFont="1" applyBorder="1"/>
    <xf numFmtId="0" fontId="4" fillId="0" borderId="0" xfId="0" applyFont="1"/>
    <xf numFmtId="1" fontId="6" fillId="0" borderId="1" xfId="0" applyNumberFormat="1" applyFont="1" applyBorder="1" applyAlignment="1">
      <alignment horizontal="center" vertical="center"/>
    </xf>
    <xf numFmtId="1" fontId="6" fillId="0" borderId="14" xfId="0" applyNumberFormat="1" applyFont="1" applyBorder="1" applyAlignment="1">
      <alignment horizontal="center" vertical="center"/>
    </xf>
    <xf numFmtId="1" fontId="6" fillId="0" borderId="15" xfId="0" applyNumberFormat="1" applyFont="1" applyBorder="1" applyAlignment="1">
      <alignment horizontal="center" vertical="center"/>
    </xf>
    <xf numFmtId="2" fontId="6" fillId="0" borderId="1" xfId="0" applyNumberFormat="1" applyFont="1" applyBorder="1" applyAlignment="1">
      <alignment horizontal="center" vertical="center"/>
    </xf>
    <xf numFmtId="1" fontId="7" fillId="3" borderId="1" xfId="0" applyNumberFormat="1" applyFont="1" applyFill="1" applyBorder="1" applyAlignment="1">
      <alignment horizontal="center" vertical="center"/>
    </xf>
    <xf numFmtId="1" fontId="7" fillId="3" borderId="21" xfId="0" applyNumberFormat="1" applyFont="1" applyFill="1" applyBorder="1" applyAlignment="1">
      <alignment horizontal="center" vertical="center" wrapText="1"/>
    </xf>
    <xf numFmtId="2" fontId="7" fillId="3" borderId="21" xfId="0" applyNumberFormat="1" applyFont="1" applyFill="1" applyBorder="1" applyAlignment="1">
      <alignment horizontal="center" vertical="center"/>
    </xf>
    <xf numFmtId="1" fontId="7" fillId="3" borderId="21" xfId="0" applyNumberFormat="1" applyFont="1" applyFill="1" applyBorder="1" applyAlignment="1">
      <alignment horizontal="center" vertical="center"/>
    </xf>
    <xf numFmtId="1" fontId="7" fillId="3" borderId="22" xfId="0" applyNumberFormat="1" applyFont="1" applyFill="1" applyBorder="1" applyAlignment="1">
      <alignment horizontal="center" vertical="center"/>
    </xf>
    <xf numFmtId="0" fontId="5" fillId="0" borderId="28" xfId="0" applyFont="1" applyBorder="1" applyAlignment="1">
      <alignment horizontal="left" vertical="center"/>
    </xf>
    <xf numFmtId="0" fontId="5" fillId="0" borderId="27" xfId="0" applyFont="1" applyBorder="1" applyAlignment="1">
      <alignment horizontal="left" vertical="center"/>
    </xf>
    <xf numFmtId="0" fontId="5" fillId="2" borderId="23" xfId="0" applyFont="1" applyFill="1" applyBorder="1" applyAlignment="1">
      <alignment horizontal="left" vertical="center"/>
    </xf>
    <xf numFmtId="1" fontId="5" fillId="2" borderId="21" xfId="0" applyNumberFormat="1" applyFont="1" applyFill="1" applyBorder="1" applyAlignment="1">
      <alignment horizontal="center" vertical="center"/>
    </xf>
    <xf numFmtId="1" fontId="6" fillId="0" borderId="1" xfId="0" applyNumberFormat="1" applyFont="1" applyFill="1" applyBorder="1" applyAlignment="1">
      <alignment horizontal="center" vertical="center"/>
    </xf>
    <xf numFmtId="0" fontId="5" fillId="0" borderId="31" xfId="0" applyFont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/>
    </xf>
    <xf numFmtId="1" fontId="7" fillId="0" borderId="1" xfId="0" applyNumberFormat="1" applyFont="1" applyFill="1" applyBorder="1" applyAlignment="1">
      <alignment horizontal="center" vertical="center"/>
    </xf>
    <xf numFmtId="1" fontId="6" fillId="0" borderId="14" xfId="0" applyNumberFormat="1" applyFont="1" applyFill="1" applyBorder="1" applyAlignment="1">
      <alignment horizontal="center" vertical="center"/>
    </xf>
    <xf numFmtId="1" fontId="6" fillId="0" borderId="15" xfId="0" applyNumberFormat="1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1" fontId="7" fillId="3" borderId="1" xfId="0" applyNumberFormat="1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35" xfId="0" applyFont="1" applyBorder="1" applyAlignment="1">
      <alignment horizontal="left" vertical="center"/>
    </xf>
    <xf numFmtId="0" fontId="5" fillId="0" borderId="29" xfId="0" applyFont="1" applyBorder="1" applyAlignment="1">
      <alignment horizontal="left" vertical="center"/>
    </xf>
    <xf numFmtId="0" fontId="5" fillId="0" borderId="7" xfId="0" applyFont="1" applyFill="1" applyBorder="1" applyAlignment="1">
      <alignment horizontal="center" vertical="center"/>
    </xf>
    <xf numFmtId="1" fontId="6" fillId="0" borderId="21" xfId="0" applyNumberFormat="1" applyFont="1" applyFill="1" applyBorder="1" applyAlignment="1">
      <alignment horizontal="center" vertical="center"/>
    </xf>
    <xf numFmtId="1" fontId="6" fillId="0" borderId="21" xfId="0" applyNumberFormat="1" applyFont="1" applyBorder="1" applyAlignment="1">
      <alignment horizontal="center" vertical="center"/>
    </xf>
    <xf numFmtId="2" fontId="6" fillId="0" borderId="21" xfId="0" applyNumberFormat="1" applyFont="1" applyBorder="1" applyAlignment="1">
      <alignment horizontal="center" vertical="center"/>
    </xf>
    <xf numFmtId="1" fontId="6" fillId="0" borderId="22" xfId="0" applyNumberFormat="1" applyFont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  <xf numFmtId="2" fontId="6" fillId="0" borderId="15" xfId="0" applyNumberFormat="1" applyFont="1" applyBorder="1" applyAlignment="1">
      <alignment horizontal="center" vertical="center"/>
    </xf>
    <xf numFmtId="1" fontId="5" fillId="2" borderId="22" xfId="0" applyNumberFormat="1" applyFont="1" applyFill="1" applyBorder="1" applyAlignment="1">
      <alignment horizontal="center" vertical="center"/>
    </xf>
    <xf numFmtId="1" fontId="5" fillId="2" borderId="7" xfId="0" applyNumberFormat="1" applyFont="1" applyFill="1" applyBorder="1" applyAlignment="1">
      <alignment horizontal="center" vertical="center"/>
    </xf>
    <xf numFmtId="1" fontId="8" fillId="4" borderId="37" xfId="0" applyNumberFormat="1" applyFont="1" applyFill="1" applyBorder="1" applyAlignment="1">
      <alignment horizontal="center" vertical="center"/>
    </xf>
    <xf numFmtId="1" fontId="8" fillId="4" borderId="38" xfId="0" applyNumberFormat="1" applyFont="1" applyFill="1" applyBorder="1" applyAlignment="1">
      <alignment horizontal="center" vertical="center"/>
    </xf>
    <xf numFmtId="1" fontId="8" fillId="4" borderId="39" xfId="0" applyNumberFormat="1" applyFont="1" applyFill="1" applyBorder="1" applyAlignment="1">
      <alignment horizontal="center" vertical="center"/>
    </xf>
    <xf numFmtId="2" fontId="8" fillId="4" borderId="38" xfId="0" applyNumberFormat="1" applyFont="1" applyFill="1" applyBorder="1" applyAlignment="1">
      <alignment horizontal="center" vertical="center"/>
    </xf>
    <xf numFmtId="2" fontId="5" fillId="2" borderId="5" xfId="0" applyNumberFormat="1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center" vertical="center"/>
    </xf>
    <xf numFmtId="1" fontId="6" fillId="5" borderId="1" xfId="0" applyNumberFormat="1" applyFont="1" applyFill="1" applyBorder="1" applyAlignment="1">
      <alignment horizontal="center" vertical="center"/>
    </xf>
    <xf numFmtId="2" fontId="6" fillId="5" borderId="1" xfId="0" applyNumberFormat="1" applyFont="1" applyFill="1" applyBorder="1" applyAlignment="1">
      <alignment horizontal="center" vertical="center"/>
    </xf>
    <xf numFmtId="1" fontId="6" fillId="5" borderId="14" xfId="0" applyNumberFormat="1" applyFont="1" applyFill="1" applyBorder="1" applyAlignment="1">
      <alignment horizontal="center" vertical="center"/>
    </xf>
    <xf numFmtId="0" fontId="5" fillId="6" borderId="29" xfId="0" applyFont="1" applyFill="1" applyBorder="1" applyAlignment="1">
      <alignment horizontal="left" vertical="center"/>
    </xf>
    <xf numFmtId="1" fontId="5" fillId="6" borderId="16" xfId="0" applyNumberFormat="1" applyFont="1" applyFill="1" applyBorder="1" applyAlignment="1">
      <alignment horizontal="center" vertical="center"/>
    </xf>
    <xf numFmtId="1" fontId="5" fillId="6" borderId="15" xfId="0" applyNumberFormat="1" applyFont="1" applyFill="1" applyBorder="1" applyAlignment="1">
      <alignment horizontal="center" vertical="center"/>
    </xf>
    <xf numFmtId="2" fontId="5" fillId="6" borderId="15" xfId="0" applyNumberFormat="1" applyFont="1" applyFill="1" applyBorder="1" applyAlignment="1">
      <alignment horizontal="center" vertical="center"/>
    </xf>
    <xf numFmtId="1" fontId="5" fillId="6" borderId="36" xfId="0" applyNumberFormat="1" applyFont="1" applyFill="1" applyBorder="1" applyAlignment="1">
      <alignment horizontal="center" vertical="center"/>
    </xf>
    <xf numFmtId="0" fontId="5" fillId="0" borderId="26" xfId="0" applyFont="1" applyBorder="1" applyAlignment="1">
      <alignment horizontal="left" vertical="center"/>
    </xf>
    <xf numFmtId="0" fontId="5" fillId="0" borderId="40" xfId="0" applyFont="1" applyFill="1" applyBorder="1" applyAlignment="1">
      <alignment horizontal="center" vertical="center"/>
    </xf>
    <xf numFmtId="1" fontId="6" fillId="0" borderId="41" xfId="0" applyNumberFormat="1" applyFont="1" applyFill="1" applyBorder="1" applyAlignment="1">
      <alignment horizontal="center" vertical="center"/>
    </xf>
    <xf numFmtId="1" fontId="6" fillId="0" borderId="41" xfId="0" applyNumberFormat="1" applyFont="1" applyBorder="1" applyAlignment="1">
      <alignment horizontal="center" vertical="center"/>
    </xf>
    <xf numFmtId="2" fontId="6" fillId="0" borderId="41" xfId="0" applyNumberFormat="1" applyFont="1" applyBorder="1" applyAlignment="1">
      <alignment horizontal="center" vertical="center"/>
    </xf>
    <xf numFmtId="1" fontId="6" fillId="0" borderId="42" xfId="0" applyNumberFormat="1" applyFont="1" applyBorder="1" applyAlignment="1">
      <alignment horizontal="center" vertical="center"/>
    </xf>
    <xf numFmtId="0" fontId="5" fillId="0" borderId="33" xfId="0" applyFont="1" applyFill="1" applyBorder="1" applyAlignment="1">
      <alignment horizontal="center" vertical="center"/>
    </xf>
    <xf numFmtId="1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0" fontId="5" fillId="0" borderId="43" xfId="0" applyFont="1" applyFill="1" applyBorder="1" applyAlignment="1">
      <alignment horizontal="center" vertical="center"/>
    </xf>
    <xf numFmtId="1" fontId="6" fillId="0" borderId="3" xfId="0" applyNumberFormat="1" applyFont="1" applyFill="1" applyBorder="1" applyAlignment="1">
      <alignment horizontal="center" vertical="center"/>
    </xf>
    <xf numFmtId="1" fontId="6" fillId="0" borderId="3" xfId="0" applyNumberFormat="1" applyFont="1" applyBorder="1" applyAlignment="1">
      <alignment horizontal="center" vertical="center"/>
    </xf>
    <xf numFmtId="2" fontId="6" fillId="0" borderId="3" xfId="0" applyNumberFormat="1" applyFont="1" applyBorder="1" applyAlignment="1">
      <alignment horizontal="center" vertical="center"/>
    </xf>
    <xf numFmtId="0" fontId="5" fillId="0" borderId="44" xfId="0" applyFont="1" applyFill="1" applyBorder="1" applyAlignment="1">
      <alignment horizontal="center" vertical="center"/>
    </xf>
    <xf numFmtId="0" fontId="5" fillId="7" borderId="4" xfId="0" applyFont="1" applyFill="1" applyBorder="1" applyAlignment="1">
      <alignment horizontal="center" vertical="center"/>
    </xf>
    <xf numFmtId="1" fontId="6" fillId="7" borderId="1" xfId="0" applyNumberFormat="1" applyFont="1" applyFill="1" applyBorder="1" applyAlignment="1">
      <alignment horizontal="center" vertical="center"/>
    </xf>
    <xf numFmtId="2" fontId="6" fillId="7" borderId="1" xfId="0" applyNumberFormat="1" applyFont="1" applyFill="1" applyBorder="1" applyAlignment="1">
      <alignment horizontal="center" vertical="center"/>
    </xf>
    <xf numFmtId="0" fontId="5" fillId="5" borderId="16" xfId="0" applyFont="1" applyFill="1" applyBorder="1" applyAlignment="1">
      <alignment horizontal="center" vertical="center"/>
    </xf>
    <xf numFmtId="1" fontId="6" fillId="5" borderId="15" xfId="0" applyNumberFormat="1" applyFont="1" applyFill="1" applyBorder="1" applyAlignment="1">
      <alignment horizontal="center" vertical="center"/>
    </xf>
    <xf numFmtId="2" fontId="6" fillId="5" borderId="15" xfId="0" applyNumberFormat="1" applyFont="1" applyFill="1" applyBorder="1" applyAlignment="1">
      <alignment horizontal="center" vertical="center"/>
    </xf>
    <xf numFmtId="1" fontId="6" fillId="5" borderId="36" xfId="0" applyNumberFormat="1" applyFont="1" applyFill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4" fillId="0" borderId="0" xfId="0" applyFont="1" applyAlignment="1">
      <alignment horizontal="center" vertical="top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center"/>
    </xf>
    <xf numFmtId="0" fontId="4" fillId="0" borderId="30" xfId="0" applyFont="1" applyBorder="1" applyAlignment="1">
      <alignment horizontal="center" vertical="top"/>
    </xf>
    <xf numFmtId="0" fontId="4" fillId="0" borderId="0" xfId="0" applyFont="1" applyAlignment="1">
      <alignment horizont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textRotation="90" wrapText="1"/>
    </xf>
    <xf numFmtId="0" fontId="6" fillId="0" borderId="3" xfId="0" applyFont="1" applyBorder="1" applyAlignment="1">
      <alignment horizontal="center" textRotation="90" wrapText="1"/>
    </xf>
    <xf numFmtId="0" fontId="5" fillId="0" borderId="32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4" borderId="18" xfId="0" applyFont="1" applyFill="1" applyBorder="1" applyAlignment="1">
      <alignment horizontal="center" vertical="center" wrapText="1"/>
    </xf>
    <xf numFmtId="0" fontId="5" fillId="4" borderId="19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28574</xdr:rowOff>
    </xdr:from>
    <xdr:to>
      <xdr:col>0</xdr:col>
      <xdr:colOff>1000125</xdr:colOff>
      <xdr:row>4</xdr:row>
      <xdr:rowOff>104774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4"/>
          <a:ext cx="942975" cy="10953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5"/>
  <sheetViews>
    <sheetView tabSelected="1" view="pageBreakPreview" topLeftCell="A37" zoomScale="80" zoomScaleNormal="60" zoomScaleSheetLayoutView="80" workbookViewId="0">
      <selection activeCell="R8" sqref="R8"/>
    </sheetView>
  </sheetViews>
  <sheetFormatPr defaultRowHeight="14.4" x14ac:dyDescent="0.3"/>
  <cols>
    <col min="1" max="1" width="20" customWidth="1"/>
    <col min="2" max="2" width="22.109375" customWidth="1"/>
    <col min="3" max="3" width="18.5546875" customWidth="1"/>
    <col min="4" max="4" width="13.88671875" customWidth="1"/>
    <col min="5" max="5" width="12.88671875" customWidth="1"/>
    <col min="6" max="6" width="12.6640625" customWidth="1"/>
    <col min="7" max="8" width="13.6640625" customWidth="1"/>
    <col min="9" max="9" width="15.5546875" customWidth="1"/>
    <col min="10" max="10" width="17.6640625" customWidth="1"/>
    <col min="11" max="12" width="12.21875" customWidth="1"/>
    <col min="13" max="13" width="12.5546875" customWidth="1"/>
    <col min="14" max="14" width="14.33203125" customWidth="1"/>
    <col min="15" max="15" width="13" customWidth="1"/>
  </cols>
  <sheetData>
    <row r="1" spans="1:15" ht="23.25" customHeight="1" x14ac:dyDescent="0.3">
      <c r="A1" s="91"/>
      <c r="B1" s="91" t="s">
        <v>9</v>
      </c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</row>
    <row r="2" spans="1:15" ht="22.2" customHeight="1" x14ac:dyDescent="0.3">
      <c r="A2" s="91"/>
      <c r="B2" s="92" t="s">
        <v>13</v>
      </c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</row>
    <row r="3" spans="1:15" ht="22.2" customHeight="1" x14ac:dyDescent="0.3">
      <c r="A3" s="91"/>
      <c r="B3" s="93" t="s">
        <v>39</v>
      </c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</row>
    <row r="4" spans="1:15" ht="12.6" customHeight="1" x14ac:dyDescent="0.3">
      <c r="A4" s="91"/>
      <c r="B4" s="94" t="s">
        <v>12</v>
      </c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</row>
    <row r="5" spans="1:15" ht="15" customHeight="1" thickBot="1" x14ac:dyDescent="0.35">
      <c r="A5" s="95"/>
      <c r="B5" s="2"/>
      <c r="C5" s="2"/>
      <c r="D5" s="2"/>
      <c r="E5" s="1"/>
      <c r="F5" s="1"/>
      <c r="G5" s="1"/>
      <c r="H5" s="1"/>
      <c r="I5" s="1"/>
      <c r="J5" s="1"/>
      <c r="K5" s="1"/>
      <c r="L5" s="1"/>
      <c r="M5" s="2"/>
      <c r="N5" s="2"/>
      <c r="O5" s="2"/>
    </row>
    <row r="6" spans="1:15" ht="34.799999999999997" customHeight="1" x14ac:dyDescent="0.3">
      <c r="A6" s="83" t="s">
        <v>25</v>
      </c>
      <c r="B6" s="81" t="s">
        <v>28</v>
      </c>
      <c r="C6" s="83" t="s">
        <v>29</v>
      </c>
      <c r="D6" s="17" t="s">
        <v>26</v>
      </c>
      <c r="E6" s="97" t="s">
        <v>0</v>
      </c>
      <c r="F6" s="98"/>
      <c r="G6" s="97" t="s">
        <v>1</v>
      </c>
      <c r="H6" s="99"/>
      <c r="I6" s="99"/>
      <c r="J6" s="98"/>
      <c r="K6" s="108" t="s">
        <v>23</v>
      </c>
      <c r="L6" s="108" t="s">
        <v>24</v>
      </c>
      <c r="M6" s="102" t="s">
        <v>2</v>
      </c>
      <c r="N6" s="102" t="s">
        <v>14</v>
      </c>
      <c r="O6" s="100" t="s">
        <v>15</v>
      </c>
    </row>
    <row r="7" spans="1:15" ht="18" customHeight="1" x14ac:dyDescent="0.3">
      <c r="A7" s="84"/>
      <c r="B7" s="82"/>
      <c r="C7" s="84"/>
      <c r="D7" s="110" t="s">
        <v>27</v>
      </c>
      <c r="E7" s="104" t="s">
        <v>10</v>
      </c>
      <c r="F7" s="104" t="s">
        <v>11</v>
      </c>
      <c r="G7" s="105" t="s">
        <v>16</v>
      </c>
      <c r="H7" s="105" t="s">
        <v>17</v>
      </c>
      <c r="I7" s="105" t="s">
        <v>18</v>
      </c>
      <c r="J7" s="104" t="s">
        <v>19</v>
      </c>
      <c r="K7" s="109"/>
      <c r="L7" s="109"/>
      <c r="M7" s="103"/>
      <c r="N7" s="103"/>
      <c r="O7" s="101"/>
    </row>
    <row r="8" spans="1:15" ht="110.4" customHeight="1" thickBot="1" x14ac:dyDescent="0.35">
      <c r="A8" s="84"/>
      <c r="B8" s="82"/>
      <c r="C8" s="84"/>
      <c r="D8" s="111"/>
      <c r="E8" s="103"/>
      <c r="F8" s="103"/>
      <c r="G8" s="106"/>
      <c r="H8" s="106"/>
      <c r="I8" s="106"/>
      <c r="J8" s="103"/>
      <c r="K8" s="109"/>
      <c r="L8" s="109"/>
      <c r="M8" s="103"/>
      <c r="N8" s="103"/>
      <c r="O8" s="101"/>
    </row>
    <row r="9" spans="1:15" ht="15" customHeight="1" x14ac:dyDescent="0.3">
      <c r="A9" s="81" t="s">
        <v>3</v>
      </c>
      <c r="B9" s="85" t="s">
        <v>40</v>
      </c>
      <c r="C9" s="27" t="s">
        <v>7</v>
      </c>
      <c r="D9" s="29">
        <v>414</v>
      </c>
      <c r="E9" s="30">
        <v>0</v>
      </c>
      <c r="F9" s="31">
        <v>0</v>
      </c>
      <c r="G9" s="31">
        <v>568</v>
      </c>
      <c r="H9" s="31">
        <v>1220</v>
      </c>
      <c r="I9" s="31">
        <v>1719</v>
      </c>
      <c r="J9" s="31">
        <v>58</v>
      </c>
      <c r="K9" s="31">
        <v>17</v>
      </c>
      <c r="L9" s="31">
        <v>63</v>
      </c>
      <c r="M9" s="32">
        <v>3.56</v>
      </c>
      <c r="N9" s="31">
        <v>98</v>
      </c>
      <c r="O9" s="33">
        <v>50.154277699859747</v>
      </c>
    </row>
    <row r="10" spans="1:15" ht="15" x14ac:dyDescent="0.3">
      <c r="A10" s="82"/>
      <c r="B10" s="79"/>
      <c r="C10" s="12" t="s">
        <v>8</v>
      </c>
      <c r="D10" s="25">
        <v>243</v>
      </c>
      <c r="E10" s="16">
        <v>5</v>
      </c>
      <c r="F10" s="3">
        <v>0</v>
      </c>
      <c r="G10" s="3">
        <v>224</v>
      </c>
      <c r="H10" s="3">
        <v>752</v>
      </c>
      <c r="I10" s="3">
        <v>974</v>
      </c>
      <c r="J10" s="3">
        <v>9</v>
      </c>
      <c r="K10" s="3">
        <v>1</v>
      </c>
      <c r="L10" s="3">
        <v>27</v>
      </c>
      <c r="M10" s="6">
        <v>3.43</v>
      </c>
      <c r="N10" s="3">
        <v>100</v>
      </c>
      <c r="O10" s="4">
        <v>49.821337417049513</v>
      </c>
    </row>
    <row r="11" spans="1:15" ht="15" customHeight="1" x14ac:dyDescent="0.3">
      <c r="A11" s="82"/>
      <c r="B11" s="78" t="s">
        <v>41</v>
      </c>
      <c r="C11" s="52" t="s">
        <v>7</v>
      </c>
      <c r="D11" s="53">
        <v>110</v>
      </c>
      <c r="E11" s="54">
        <v>0</v>
      </c>
      <c r="F11" s="55">
        <v>0</v>
      </c>
      <c r="G11" s="55">
        <v>176</v>
      </c>
      <c r="H11" s="55">
        <v>381</v>
      </c>
      <c r="I11" s="55">
        <v>395</v>
      </c>
      <c r="J11" s="55">
        <v>25</v>
      </c>
      <c r="K11" s="55">
        <v>8</v>
      </c>
      <c r="L11" s="55">
        <v>21</v>
      </c>
      <c r="M11" s="56">
        <v>3.62</v>
      </c>
      <c r="N11" s="55">
        <v>97</v>
      </c>
      <c r="O11" s="57">
        <v>57.011258955987721</v>
      </c>
    </row>
    <row r="12" spans="1:15" ht="15" customHeight="1" x14ac:dyDescent="0.3">
      <c r="A12" s="82"/>
      <c r="B12" s="88"/>
      <c r="C12" s="13" t="s">
        <v>8</v>
      </c>
      <c r="D12" s="65">
        <v>69</v>
      </c>
      <c r="E12" s="16">
        <v>0</v>
      </c>
      <c r="F12" s="3">
        <v>0</v>
      </c>
      <c r="G12" s="3">
        <v>107</v>
      </c>
      <c r="H12" s="3">
        <v>259</v>
      </c>
      <c r="I12" s="63">
        <v>250</v>
      </c>
      <c r="J12" s="63">
        <v>0</v>
      </c>
      <c r="K12" s="3">
        <v>4</v>
      </c>
      <c r="L12" s="3">
        <v>12</v>
      </c>
      <c r="M12" s="64">
        <v>3.65</v>
      </c>
      <c r="N12" s="3">
        <v>100</v>
      </c>
      <c r="O12" s="57">
        <v>59.415584415584412</v>
      </c>
    </row>
    <row r="13" spans="1:15" ht="15" customHeight="1" x14ac:dyDescent="0.3">
      <c r="A13" s="82"/>
      <c r="B13" s="89" t="s">
        <v>50</v>
      </c>
      <c r="C13" s="12" t="s">
        <v>7</v>
      </c>
      <c r="D13" s="61">
        <v>7</v>
      </c>
      <c r="E13" s="62">
        <v>0</v>
      </c>
      <c r="F13" s="63">
        <v>0</v>
      </c>
      <c r="G13" s="63">
        <v>6</v>
      </c>
      <c r="H13" s="63">
        <v>28</v>
      </c>
      <c r="I13" s="3">
        <v>17</v>
      </c>
      <c r="J13" s="3">
        <v>5</v>
      </c>
      <c r="K13" s="63">
        <v>0</v>
      </c>
      <c r="L13" s="63">
        <v>1</v>
      </c>
      <c r="M13" s="6">
        <v>3.63</v>
      </c>
      <c r="N13" s="63">
        <v>91</v>
      </c>
      <c r="O13" s="57">
        <v>60.714285714285708</v>
      </c>
    </row>
    <row r="14" spans="1:15" ht="15" customHeight="1" thickBot="1" x14ac:dyDescent="0.35">
      <c r="A14" s="86"/>
      <c r="B14" s="90"/>
      <c r="C14" s="28" t="s">
        <v>8</v>
      </c>
      <c r="D14" s="69"/>
      <c r="E14" s="70"/>
      <c r="F14" s="70"/>
      <c r="G14" s="70"/>
      <c r="H14" s="70"/>
      <c r="I14" s="70"/>
      <c r="J14" s="70"/>
      <c r="K14" s="70"/>
      <c r="L14" s="70"/>
      <c r="M14" s="71"/>
      <c r="N14" s="70"/>
      <c r="O14" s="72"/>
    </row>
    <row r="15" spans="1:15" ht="15" customHeight="1" x14ac:dyDescent="0.3">
      <c r="A15" s="87" t="s">
        <v>43</v>
      </c>
      <c r="B15" s="84" t="s">
        <v>36</v>
      </c>
      <c r="C15" s="27" t="s">
        <v>7</v>
      </c>
      <c r="D15" s="29">
        <v>124</v>
      </c>
      <c r="E15" s="30">
        <v>0</v>
      </c>
      <c r="F15" s="31">
        <v>0</v>
      </c>
      <c r="G15" s="31">
        <v>151</v>
      </c>
      <c r="H15" s="31">
        <v>406</v>
      </c>
      <c r="I15" s="31">
        <v>435</v>
      </c>
      <c r="J15" s="31"/>
      <c r="K15" s="31">
        <v>6</v>
      </c>
      <c r="L15" s="31">
        <v>13</v>
      </c>
      <c r="M15" s="32">
        <v>3.56</v>
      </c>
      <c r="N15" s="31">
        <v>100</v>
      </c>
      <c r="O15" s="33">
        <v>56.149193548387103</v>
      </c>
    </row>
    <row r="16" spans="1:15" ht="15" customHeight="1" x14ac:dyDescent="0.3">
      <c r="A16" s="82"/>
      <c r="B16" s="79"/>
      <c r="C16" s="12" t="s">
        <v>8</v>
      </c>
      <c r="D16" s="25">
        <v>44</v>
      </c>
      <c r="E16" s="16">
        <v>0</v>
      </c>
      <c r="F16" s="3">
        <v>0</v>
      </c>
      <c r="G16" s="3">
        <v>83</v>
      </c>
      <c r="H16" s="3">
        <v>82</v>
      </c>
      <c r="I16" s="3">
        <v>160</v>
      </c>
      <c r="J16" s="3"/>
      <c r="K16" s="3">
        <v>7</v>
      </c>
      <c r="L16" s="3">
        <v>4</v>
      </c>
      <c r="M16" s="6">
        <v>3.82</v>
      </c>
      <c r="N16" s="3">
        <v>100</v>
      </c>
      <c r="O16" s="4">
        <v>50.769230769230766</v>
      </c>
    </row>
    <row r="17" spans="1:15" ht="15" x14ac:dyDescent="0.3">
      <c r="A17" s="82"/>
      <c r="B17" s="107" t="s">
        <v>42</v>
      </c>
      <c r="C17" s="52" t="s">
        <v>7</v>
      </c>
      <c r="D17" s="53">
        <v>185</v>
      </c>
      <c r="E17" s="54">
        <v>0</v>
      </c>
      <c r="F17" s="55">
        <v>0</v>
      </c>
      <c r="G17" s="55">
        <v>296</v>
      </c>
      <c r="H17" s="55">
        <v>452</v>
      </c>
      <c r="I17" s="55">
        <v>726</v>
      </c>
      <c r="J17" s="55">
        <v>24</v>
      </c>
      <c r="K17" s="55">
        <v>17</v>
      </c>
      <c r="L17" s="55">
        <v>56</v>
      </c>
      <c r="M17" s="56">
        <v>3.66</v>
      </c>
      <c r="N17" s="55">
        <v>98.4</v>
      </c>
      <c r="O17" s="4">
        <v>49.933244325767689</v>
      </c>
    </row>
    <row r="18" spans="1:15" ht="15.6" thickBot="1" x14ac:dyDescent="0.35">
      <c r="A18" s="86"/>
      <c r="B18" s="74"/>
      <c r="C18" s="28" t="s">
        <v>8</v>
      </c>
      <c r="D18" s="34">
        <v>117</v>
      </c>
      <c r="E18" s="21">
        <v>0</v>
      </c>
      <c r="F18" s="5">
        <v>0</v>
      </c>
      <c r="G18" s="5">
        <v>282</v>
      </c>
      <c r="H18" s="5">
        <v>219</v>
      </c>
      <c r="I18" s="5">
        <v>434</v>
      </c>
      <c r="J18" s="5">
        <v>7</v>
      </c>
      <c r="K18" s="5">
        <v>23</v>
      </c>
      <c r="L18" s="5">
        <v>48</v>
      </c>
      <c r="M18" s="35">
        <v>3.82</v>
      </c>
      <c r="N18" s="5">
        <v>99.3</v>
      </c>
      <c r="O18" s="4">
        <v>53.184713375796179</v>
      </c>
    </row>
    <row r="19" spans="1:15" ht="15" customHeight="1" x14ac:dyDescent="0.3">
      <c r="A19" s="81" t="s">
        <v>4</v>
      </c>
      <c r="B19" s="119" t="s">
        <v>20</v>
      </c>
      <c r="C19" s="27" t="s">
        <v>7</v>
      </c>
      <c r="D19" s="29">
        <v>165</v>
      </c>
      <c r="E19" s="30">
        <v>3</v>
      </c>
      <c r="F19" s="31">
        <v>0</v>
      </c>
      <c r="G19" s="31">
        <v>319</v>
      </c>
      <c r="H19" s="31">
        <v>375</v>
      </c>
      <c r="I19" s="31">
        <v>681</v>
      </c>
      <c r="J19" s="31">
        <v>8</v>
      </c>
      <c r="K19" s="31">
        <v>15</v>
      </c>
      <c r="L19" s="31">
        <v>31</v>
      </c>
      <c r="M19" s="32">
        <v>3.61</v>
      </c>
      <c r="N19" s="31">
        <v>97.14</v>
      </c>
      <c r="O19" s="33">
        <v>50.180766449746926</v>
      </c>
    </row>
    <row r="20" spans="1:15" ht="15" customHeight="1" x14ac:dyDescent="0.3">
      <c r="A20" s="82"/>
      <c r="B20" s="76"/>
      <c r="C20" s="12" t="s">
        <v>8</v>
      </c>
      <c r="D20" s="25">
        <v>79</v>
      </c>
      <c r="E20" s="16">
        <v>0</v>
      </c>
      <c r="F20" s="3">
        <v>5</v>
      </c>
      <c r="G20" s="3">
        <v>43</v>
      </c>
      <c r="H20" s="3">
        <v>169</v>
      </c>
      <c r="I20" s="3">
        <v>102</v>
      </c>
      <c r="J20" s="3">
        <v>6</v>
      </c>
      <c r="K20" s="3">
        <v>1</v>
      </c>
      <c r="L20" s="3">
        <v>4</v>
      </c>
      <c r="M20" s="6">
        <v>3.5</v>
      </c>
      <c r="N20" s="3">
        <v>98.21</v>
      </c>
      <c r="O20" s="4">
        <v>66.25</v>
      </c>
    </row>
    <row r="21" spans="1:15" ht="15" customHeight="1" x14ac:dyDescent="0.3">
      <c r="A21" s="82"/>
      <c r="B21" s="77" t="s">
        <v>31</v>
      </c>
      <c r="C21" s="12" t="s">
        <v>7</v>
      </c>
      <c r="D21" s="25">
        <v>52</v>
      </c>
      <c r="E21" s="16">
        <v>0</v>
      </c>
      <c r="F21" s="16">
        <v>0</v>
      </c>
      <c r="G21" s="3">
        <v>126</v>
      </c>
      <c r="H21" s="3">
        <v>135</v>
      </c>
      <c r="I21" s="3">
        <v>207</v>
      </c>
      <c r="J21" s="3">
        <v>7</v>
      </c>
      <c r="K21" s="3">
        <v>6</v>
      </c>
      <c r="L21" s="3">
        <v>10</v>
      </c>
      <c r="M21" s="6">
        <v>3.75</v>
      </c>
      <c r="N21" s="3">
        <v>97.84</v>
      </c>
      <c r="O21" s="4">
        <v>54.94736842105263</v>
      </c>
    </row>
    <row r="22" spans="1:15" ht="15" customHeight="1" x14ac:dyDescent="0.3">
      <c r="A22" s="82"/>
      <c r="B22" s="76"/>
      <c r="C22" s="12" t="s">
        <v>8</v>
      </c>
      <c r="D22" s="25">
        <v>34</v>
      </c>
      <c r="E22" s="16">
        <v>0</v>
      </c>
      <c r="F22" s="3">
        <v>0</v>
      </c>
      <c r="G22" s="3">
        <v>112</v>
      </c>
      <c r="H22" s="3">
        <v>48</v>
      </c>
      <c r="I22" s="3">
        <v>90</v>
      </c>
      <c r="J22" s="3">
        <v>0</v>
      </c>
      <c r="K22" s="3">
        <v>12</v>
      </c>
      <c r="L22" s="3">
        <v>6</v>
      </c>
      <c r="M22" s="6">
        <v>4.12</v>
      </c>
      <c r="N22" s="3">
        <v>100</v>
      </c>
      <c r="O22" s="4">
        <v>64</v>
      </c>
    </row>
    <row r="23" spans="1:15" ht="16.2" customHeight="1" x14ac:dyDescent="0.3">
      <c r="A23" s="82"/>
      <c r="B23" s="77" t="s">
        <v>44</v>
      </c>
      <c r="C23" s="12" t="s">
        <v>7</v>
      </c>
      <c r="D23" s="26">
        <v>38</v>
      </c>
      <c r="E23" s="3">
        <v>0</v>
      </c>
      <c r="F23" s="3">
        <v>0</v>
      </c>
      <c r="G23" s="7">
        <v>78</v>
      </c>
      <c r="H23" s="7">
        <v>90</v>
      </c>
      <c r="I23" s="7">
        <v>136</v>
      </c>
      <c r="J23" s="7">
        <v>0</v>
      </c>
      <c r="K23" s="7">
        <v>2</v>
      </c>
      <c r="L23" s="7">
        <v>8</v>
      </c>
      <c r="M23" s="6">
        <v>3.78</v>
      </c>
      <c r="N23" s="3">
        <v>100</v>
      </c>
      <c r="O23" s="4">
        <v>55.26315789473685</v>
      </c>
    </row>
    <row r="24" spans="1:15" ht="15" customHeight="1" x14ac:dyDescent="0.3">
      <c r="A24" s="82"/>
      <c r="B24" s="73"/>
      <c r="C24" s="12" t="s">
        <v>8</v>
      </c>
      <c r="D24" s="25">
        <v>32</v>
      </c>
      <c r="E24" s="16">
        <v>0</v>
      </c>
      <c r="F24" s="16">
        <v>0</v>
      </c>
      <c r="G24" s="16">
        <v>101</v>
      </c>
      <c r="H24" s="16">
        <v>58</v>
      </c>
      <c r="I24" s="16">
        <v>115</v>
      </c>
      <c r="J24" s="16">
        <v>0</v>
      </c>
      <c r="K24" s="16">
        <v>8</v>
      </c>
      <c r="L24" s="16">
        <v>6</v>
      </c>
      <c r="M24" s="18">
        <v>3.96</v>
      </c>
      <c r="N24" s="16">
        <v>100</v>
      </c>
      <c r="O24" s="4">
        <v>58.029197080291972</v>
      </c>
    </row>
    <row r="25" spans="1:15" ht="16.2" customHeight="1" x14ac:dyDescent="0.3">
      <c r="A25" s="82"/>
      <c r="B25" s="78" t="s">
        <v>45</v>
      </c>
      <c r="C25" s="12" t="s">
        <v>7</v>
      </c>
      <c r="D25" s="25">
        <v>100</v>
      </c>
      <c r="E25" s="16">
        <v>0</v>
      </c>
      <c r="F25" s="16">
        <v>0</v>
      </c>
      <c r="G25" s="19">
        <v>279</v>
      </c>
      <c r="H25" s="19">
        <v>307</v>
      </c>
      <c r="I25" s="19">
        <v>271</v>
      </c>
      <c r="J25" s="19">
        <v>8</v>
      </c>
      <c r="K25" s="19">
        <v>9</v>
      </c>
      <c r="L25" s="19">
        <v>23</v>
      </c>
      <c r="M25" s="18">
        <v>3.81</v>
      </c>
      <c r="N25" s="16">
        <v>96.44</v>
      </c>
      <c r="O25" s="4">
        <v>67.74566473988439</v>
      </c>
    </row>
    <row r="26" spans="1:15" ht="15" customHeight="1" x14ac:dyDescent="0.3">
      <c r="A26" s="82"/>
      <c r="B26" s="79"/>
      <c r="C26" s="12" t="s">
        <v>8</v>
      </c>
      <c r="D26" s="25">
        <v>61</v>
      </c>
      <c r="E26" s="16">
        <v>0</v>
      </c>
      <c r="F26" s="16">
        <v>0</v>
      </c>
      <c r="G26" s="16">
        <v>159</v>
      </c>
      <c r="H26" s="16">
        <v>134</v>
      </c>
      <c r="I26" s="16">
        <v>169</v>
      </c>
      <c r="J26" s="16">
        <v>3</v>
      </c>
      <c r="K26" s="16">
        <v>9</v>
      </c>
      <c r="L26" s="16">
        <v>16</v>
      </c>
      <c r="M26" s="18">
        <v>3.94</v>
      </c>
      <c r="N26" s="16">
        <v>99.41</v>
      </c>
      <c r="O26" s="4">
        <v>63.010752688172047</v>
      </c>
    </row>
    <row r="27" spans="1:15" ht="15" customHeight="1" x14ac:dyDescent="0.3">
      <c r="A27" s="82"/>
      <c r="B27" s="73" t="s">
        <v>33</v>
      </c>
      <c r="C27" s="12" t="s">
        <v>7</v>
      </c>
      <c r="D27" s="25">
        <v>43</v>
      </c>
      <c r="E27" s="16">
        <v>0</v>
      </c>
      <c r="F27" s="16">
        <v>0</v>
      </c>
      <c r="G27" s="3">
        <v>96</v>
      </c>
      <c r="H27" s="3">
        <v>39</v>
      </c>
      <c r="I27" s="3">
        <v>55</v>
      </c>
      <c r="J27" s="3">
        <v>5</v>
      </c>
      <c r="K27" s="3">
        <v>2</v>
      </c>
      <c r="L27" s="3">
        <v>11</v>
      </c>
      <c r="M27" s="6">
        <v>3.77</v>
      </c>
      <c r="N27" s="3">
        <v>97.1</v>
      </c>
      <c r="O27" s="4">
        <v>69.230769230769226</v>
      </c>
    </row>
    <row r="28" spans="1:15" ht="15" customHeight="1" x14ac:dyDescent="0.3">
      <c r="A28" s="82"/>
      <c r="B28" s="76"/>
      <c r="C28" s="12" t="s">
        <v>8</v>
      </c>
      <c r="D28" s="43"/>
      <c r="E28" s="44"/>
      <c r="F28" s="44"/>
      <c r="G28" s="44"/>
      <c r="H28" s="44"/>
      <c r="I28" s="44"/>
      <c r="J28" s="44"/>
      <c r="K28" s="44"/>
      <c r="L28" s="44"/>
      <c r="M28" s="45"/>
      <c r="N28" s="44"/>
      <c r="O28" s="46"/>
    </row>
    <row r="29" spans="1:15" ht="15" customHeight="1" x14ac:dyDescent="0.3">
      <c r="A29" s="82"/>
      <c r="B29" s="80" t="s">
        <v>37</v>
      </c>
      <c r="C29" s="12" t="s">
        <v>7</v>
      </c>
      <c r="D29" s="25">
        <v>39</v>
      </c>
      <c r="E29" s="16">
        <v>0</v>
      </c>
      <c r="F29" s="16">
        <v>0</v>
      </c>
      <c r="G29" s="16">
        <v>110</v>
      </c>
      <c r="H29" s="16">
        <v>124</v>
      </c>
      <c r="I29" s="16">
        <v>116</v>
      </c>
      <c r="J29" s="16">
        <v>1</v>
      </c>
      <c r="K29" s="16">
        <v>3</v>
      </c>
      <c r="L29" s="16">
        <v>12</v>
      </c>
      <c r="M29" s="18">
        <v>3.94</v>
      </c>
      <c r="N29" s="16">
        <v>99.67</v>
      </c>
      <c r="O29" s="20">
        <v>66.666666666666657</v>
      </c>
    </row>
    <row r="30" spans="1:15" ht="15" customHeight="1" x14ac:dyDescent="0.3">
      <c r="A30" s="82"/>
      <c r="B30" s="79"/>
      <c r="C30" s="12" t="s">
        <v>8</v>
      </c>
      <c r="D30" s="43"/>
      <c r="E30" s="44"/>
      <c r="F30" s="44"/>
      <c r="G30" s="44"/>
      <c r="H30" s="44"/>
      <c r="I30" s="44"/>
      <c r="J30" s="44"/>
      <c r="K30" s="44"/>
      <c r="L30" s="44"/>
      <c r="M30" s="45"/>
      <c r="N30" s="44"/>
      <c r="O30" s="46"/>
    </row>
    <row r="31" spans="1:15" ht="16.2" customHeight="1" x14ac:dyDescent="0.3">
      <c r="A31" s="82"/>
      <c r="B31" s="75" t="s">
        <v>34</v>
      </c>
      <c r="C31" s="12" t="s">
        <v>7</v>
      </c>
      <c r="D31" s="26">
        <v>24</v>
      </c>
      <c r="E31" s="3">
        <v>0</v>
      </c>
      <c r="F31" s="3">
        <v>0</v>
      </c>
      <c r="G31" s="7">
        <v>32</v>
      </c>
      <c r="H31" s="7">
        <v>71</v>
      </c>
      <c r="I31" s="7">
        <v>105</v>
      </c>
      <c r="J31" s="7">
        <v>0</v>
      </c>
      <c r="K31" s="7">
        <v>1</v>
      </c>
      <c r="L31" s="7">
        <v>2</v>
      </c>
      <c r="M31" s="6">
        <v>3.6</v>
      </c>
      <c r="N31" s="3">
        <v>100</v>
      </c>
      <c r="O31" s="4">
        <v>49.519230769230774</v>
      </c>
    </row>
    <row r="32" spans="1:15" ht="15" customHeight="1" thickBot="1" x14ac:dyDescent="0.35">
      <c r="A32" s="82"/>
      <c r="B32" s="73"/>
      <c r="C32" s="12" t="s">
        <v>8</v>
      </c>
      <c r="D32" s="43"/>
      <c r="E32" s="44"/>
      <c r="F32" s="44"/>
      <c r="G32" s="44"/>
      <c r="H32" s="44"/>
      <c r="I32" s="44"/>
      <c r="J32" s="44"/>
      <c r="K32" s="44"/>
      <c r="L32" s="44"/>
      <c r="M32" s="45"/>
      <c r="N32" s="44"/>
      <c r="O32" s="46"/>
    </row>
    <row r="33" spans="1:15" ht="15" customHeight="1" x14ac:dyDescent="0.3">
      <c r="A33" s="81" t="s">
        <v>5</v>
      </c>
      <c r="B33" s="120" t="s">
        <v>51</v>
      </c>
      <c r="C33" s="27" t="s">
        <v>7</v>
      </c>
      <c r="D33" s="22">
        <v>64</v>
      </c>
      <c r="E33" s="8">
        <v>0</v>
      </c>
      <c r="F33" s="8">
        <v>0</v>
      </c>
      <c r="G33" s="8">
        <v>99</v>
      </c>
      <c r="H33" s="8">
        <v>124</v>
      </c>
      <c r="I33" s="8">
        <v>199</v>
      </c>
      <c r="J33" s="8">
        <v>0</v>
      </c>
      <c r="K33" s="8">
        <v>7</v>
      </c>
      <c r="L33" s="8">
        <v>12</v>
      </c>
      <c r="M33" s="9">
        <v>3.7</v>
      </c>
      <c r="N33" s="10">
        <v>100</v>
      </c>
      <c r="O33" s="11">
        <v>52.843601895734594</v>
      </c>
    </row>
    <row r="34" spans="1:15" ht="15" x14ac:dyDescent="0.3">
      <c r="A34" s="82"/>
      <c r="B34" s="76"/>
      <c r="C34" s="12" t="s">
        <v>8</v>
      </c>
      <c r="D34" s="43"/>
      <c r="E34" s="44"/>
      <c r="F34" s="44"/>
      <c r="G34" s="44"/>
      <c r="H34" s="44"/>
      <c r="I34" s="44"/>
      <c r="J34" s="44"/>
      <c r="K34" s="44"/>
      <c r="L34" s="44"/>
      <c r="M34" s="45"/>
      <c r="N34" s="44"/>
      <c r="O34" s="46"/>
    </row>
    <row r="35" spans="1:15" ht="15" hidden="1" x14ac:dyDescent="0.3">
      <c r="A35" s="82"/>
      <c r="B35" s="80" t="s">
        <v>21</v>
      </c>
      <c r="C35" s="12" t="s">
        <v>7</v>
      </c>
      <c r="D35" s="25"/>
      <c r="E35" s="16"/>
      <c r="F35" s="16"/>
      <c r="G35" s="3"/>
      <c r="H35" s="3"/>
      <c r="I35" s="3"/>
      <c r="J35" s="3"/>
      <c r="K35" s="3"/>
      <c r="L35" s="3"/>
      <c r="M35" s="6"/>
      <c r="N35" s="3"/>
      <c r="O35" s="4" t="e">
        <v>#DIV/0!</v>
      </c>
    </row>
    <row r="36" spans="1:15" ht="15" hidden="1" x14ac:dyDescent="0.3">
      <c r="A36" s="82"/>
      <c r="B36" s="79"/>
      <c r="C36" s="12" t="s">
        <v>8</v>
      </c>
      <c r="D36" s="25"/>
      <c r="E36" s="16"/>
      <c r="F36" s="16"/>
      <c r="G36" s="3"/>
      <c r="H36" s="3"/>
      <c r="I36" s="3"/>
      <c r="J36" s="3"/>
      <c r="K36" s="3"/>
      <c r="L36" s="3"/>
      <c r="M36" s="6"/>
      <c r="N36" s="3"/>
      <c r="O36" s="4" t="e">
        <v>#DIV/0!</v>
      </c>
    </row>
    <row r="37" spans="1:15" ht="15" x14ac:dyDescent="0.3">
      <c r="A37" s="82"/>
      <c r="B37" s="77" t="s">
        <v>46</v>
      </c>
      <c r="C37" s="12" t="s">
        <v>7</v>
      </c>
      <c r="D37" s="25">
        <v>62</v>
      </c>
      <c r="E37" s="16">
        <v>0</v>
      </c>
      <c r="F37" s="16">
        <v>0</v>
      </c>
      <c r="G37" s="3">
        <v>115</v>
      </c>
      <c r="H37" s="3">
        <v>99</v>
      </c>
      <c r="I37" s="3">
        <v>206</v>
      </c>
      <c r="J37" s="3">
        <v>0</v>
      </c>
      <c r="K37" s="3">
        <v>9</v>
      </c>
      <c r="L37" s="3">
        <v>9</v>
      </c>
      <c r="M37" s="6">
        <v>3.8</v>
      </c>
      <c r="N37" s="3">
        <v>100</v>
      </c>
      <c r="O37" s="4">
        <v>50.952380952380949</v>
      </c>
    </row>
    <row r="38" spans="1:15" ht="15" x14ac:dyDescent="0.3">
      <c r="A38" s="82"/>
      <c r="B38" s="76"/>
      <c r="C38" s="12" t="s">
        <v>8</v>
      </c>
      <c r="D38" s="25">
        <v>24</v>
      </c>
      <c r="E38" s="16">
        <v>0</v>
      </c>
      <c r="F38" s="16">
        <v>0</v>
      </c>
      <c r="G38" s="3">
        <v>67</v>
      </c>
      <c r="H38" s="3">
        <v>42</v>
      </c>
      <c r="I38" s="3">
        <v>67</v>
      </c>
      <c r="J38" s="3">
        <v>0</v>
      </c>
      <c r="K38" s="3">
        <v>6</v>
      </c>
      <c r="L38" s="3">
        <v>6</v>
      </c>
      <c r="M38" s="6">
        <v>4</v>
      </c>
      <c r="N38" s="3">
        <v>100</v>
      </c>
      <c r="O38" s="4">
        <v>61.93181818181818</v>
      </c>
    </row>
    <row r="39" spans="1:15" ht="15" customHeight="1" x14ac:dyDescent="0.3">
      <c r="A39" s="82"/>
      <c r="B39" s="107" t="s">
        <v>47</v>
      </c>
      <c r="C39" s="12" t="s">
        <v>7</v>
      </c>
      <c r="D39" s="26">
        <v>82</v>
      </c>
      <c r="E39" s="23">
        <v>0</v>
      </c>
      <c r="F39" s="23">
        <v>0</v>
      </c>
      <c r="G39" s="23">
        <v>162</v>
      </c>
      <c r="H39" s="23">
        <v>139</v>
      </c>
      <c r="I39" s="23">
        <v>252</v>
      </c>
      <c r="J39" s="23">
        <v>0</v>
      </c>
      <c r="K39" s="23">
        <v>16</v>
      </c>
      <c r="L39" s="23">
        <v>14</v>
      </c>
      <c r="M39" s="24">
        <v>3.8</v>
      </c>
      <c r="N39" s="7">
        <v>100</v>
      </c>
      <c r="O39" s="4">
        <v>54.430379746835442</v>
      </c>
    </row>
    <row r="40" spans="1:15" ht="15" x14ac:dyDescent="0.3">
      <c r="A40" s="82"/>
      <c r="B40" s="76"/>
      <c r="C40" s="12" t="s">
        <v>8</v>
      </c>
      <c r="D40" s="25">
        <v>36</v>
      </c>
      <c r="E40" s="16">
        <v>0</v>
      </c>
      <c r="F40" s="16">
        <v>0</v>
      </c>
      <c r="G40" s="3">
        <v>43</v>
      </c>
      <c r="H40" s="3">
        <v>76</v>
      </c>
      <c r="I40" s="3">
        <v>90</v>
      </c>
      <c r="J40" s="3">
        <v>0</v>
      </c>
      <c r="K40" s="3">
        <v>2</v>
      </c>
      <c r="L40" s="3">
        <v>4</v>
      </c>
      <c r="M40" s="6">
        <v>3.7</v>
      </c>
      <c r="N40" s="3">
        <v>100</v>
      </c>
      <c r="O40" s="4">
        <v>56.937799043062199</v>
      </c>
    </row>
    <row r="41" spans="1:15" ht="15" x14ac:dyDescent="0.3">
      <c r="A41" s="82"/>
      <c r="B41" s="75" t="s">
        <v>22</v>
      </c>
      <c r="C41" s="12" t="s">
        <v>7</v>
      </c>
      <c r="D41" s="25">
        <v>96</v>
      </c>
      <c r="E41" s="16">
        <v>0</v>
      </c>
      <c r="F41" s="16">
        <v>0</v>
      </c>
      <c r="G41" s="3">
        <v>131</v>
      </c>
      <c r="H41" s="3">
        <v>190</v>
      </c>
      <c r="I41" s="3">
        <v>290</v>
      </c>
      <c r="J41" s="3">
        <v>5</v>
      </c>
      <c r="K41" s="3">
        <v>8</v>
      </c>
      <c r="L41" s="3">
        <v>11</v>
      </c>
      <c r="M41" s="6">
        <v>3.7</v>
      </c>
      <c r="N41" s="3">
        <v>99.2</v>
      </c>
      <c r="O41" s="4">
        <v>52.110389610389603</v>
      </c>
    </row>
    <row r="42" spans="1:15" ht="15" x14ac:dyDescent="0.3">
      <c r="A42" s="82"/>
      <c r="B42" s="76"/>
      <c r="C42" s="12" t="s">
        <v>8</v>
      </c>
      <c r="D42" s="25">
        <v>29</v>
      </c>
      <c r="E42" s="16">
        <v>0</v>
      </c>
      <c r="F42" s="16">
        <v>0</v>
      </c>
      <c r="G42" s="16">
        <v>73</v>
      </c>
      <c r="H42" s="16">
        <v>32</v>
      </c>
      <c r="I42" s="16">
        <v>77</v>
      </c>
      <c r="J42" s="16">
        <v>0</v>
      </c>
      <c r="K42" s="16">
        <v>5</v>
      </c>
      <c r="L42" s="16">
        <v>8</v>
      </c>
      <c r="M42" s="18">
        <v>4</v>
      </c>
      <c r="N42" s="16">
        <v>100</v>
      </c>
      <c r="O42" s="4">
        <v>57.692307692307686</v>
      </c>
    </row>
    <row r="43" spans="1:15" ht="15" x14ac:dyDescent="0.3">
      <c r="A43" s="82"/>
      <c r="B43" s="80" t="s">
        <v>32</v>
      </c>
      <c r="C43" s="12" t="s">
        <v>7</v>
      </c>
      <c r="D43" s="25">
        <v>116</v>
      </c>
      <c r="E43" s="16">
        <v>0</v>
      </c>
      <c r="F43" s="16">
        <v>0</v>
      </c>
      <c r="G43" s="16">
        <v>178</v>
      </c>
      <c r="H43" s="16">
        <v>298</v>
      </c>
      <c r="I43" s="16">
        <v>402</v>
      </c>
      <c r="J43" s="16">
        <v>15</v>
      </c>
      <c r="K43" s="16">
        <v>14</v>
      </c>
      <c r="L43" s="16">
        <v>14</v>
      </c>
      <c r="M43" s="18">
        <v>3.7</v>
      </c>
      <c r="N43" s="16">
        <v>98.32</v>
      </c>
      <c r="O43" s="4">
        <v>53.303471444568871</v>
      </c>
    </row>
    <row r="44" spans="1:15" ht="15" x14ac:dyDescent="0.3">
      <c r="A44" s="82"/>
      <c r="B44" s="79"/>
      <c r="C44" s="12" t="s">
        <v>8</v>
      </c>
      <c r="D44" s="66">
        <v>10</v>
      </c>
      <c r="E44" s="67">
        <v>0</v>
      </c>
      <c r="F44" s="67">
        <v>0</v>
      </c>
      <c r="G44" s="67">
        <v>29</v>
      </c>
      <c r="H44" s="67">
        <v>30</v>
      </c>
      <c r="I44" s="67">
        <v>21</v>
      </c>
      <c r="J44" s="67">
        <v>0</v>
      </c>
      <c r="K44" s="67">
        <v>1</v>
      </c>
      <c r="L44" s="67">
        <v>6</v>
      </c>
      <c r="M44" s="68">
        <v>4.0999999999999996</v>
      </c>
      <c r="N44" s="67">
        <v>100</v>
      </c>
      <c r="O44" s="4">
        <v>73.75</v>
      </c>
    </row>
    <row r="45" spans="1:15" ht="15" x14ac:dyDescent="0.3">
      <c r="A45" s="82"/>
      <c r="B45" s="75" t="s">
        <v>38</v>
      </c>
      <c r="C45" s="12" t="s">
        <v>7</v>
      </c>
      <c r="D45" s="25">
        <v>42</v>
      </c>
      <c r="E45" s="16">
        <v>0</v>
      </c>
      <c r="F45" s="16">
        <v>0</v>
      </c>
      <c r="G45" s="3">
        <v>64</v>
      </c>
      <c r="H45" s="3">
        <v>75</v>
      </c>
      <c r="I45" s="3">
        <v>124</v>
      </c>
      <c r="J45" s="3">
        <v>6</v>
      </c>
      <c r="K45" s="3">
        <v>3</v>
      </c>
      <c r="L45" s="3">
        <v>4</v>
      </c>
      <c r="M45" s="6">
        <v>3.7</v>
      </c>
      <c r="N45" s="3">
        <v>97.77</v>
      </c>
      <c r="O45" s="4">
        <v>51.6728624535316</v>
      </c>
    </row>
    <row r="46" spans="1:15" ht="15" x14ac:dyDescent="0.3">
      <c r="A46" s="82"/>
      <c r="B46" s="76"/>
      <c r="C46" s="12" t="s">
        <v>8</v>
      </c>
      <c r="D46" s="43"/>
      <c r="E46" s="44"/>
      <c r="F46" s="44"/>
      <c r="G46" s="44"/>
      <c r="H46" s="44"/>
      <c r="I46" s="44"/>
      <c r="J46" s="44"/>
      <c r="K46" s="44"/>
      <c r="L46" s="44"/>
      <c r="M46" s="45"/>
      <c r="N46" s="44"/>
      <c r="O46" s="46"/>
    </row>
    <row r="47" spans="1:15" ht="15" x14ac:dyDescent="0.3">
      <c r="A47" s="82"/>
      <c r="B47" s="78" t="s">
        <v>48</v>
      </c>
      <c r="C47" s="12" t="s">
        <v>7</v>
      </c>
      <c r="D47" s="25">
        <v>59</v>
      </c>
      <c r="E47" s="16">
        <v>0</v>
      </c>
      <c r="F47" s="16">
        <v>0</v>
      </c>
      <c r="G47" s="3">
        <v>69</v>
      </c>
      <c r="H47" s="3">
        <v>186</v>
      </c>
      <c r="I47" s="3">
        <v>169</v>
      </c>
      <c r="J47" s="3">
        <v>0</v>
      </c>
      <c r="K47" s="3">
        <v>2</v>
      </c>
      <c r="L47" s="3">
        <v>10</v>
      </c>
      <c r="M47" s="6">
        <v>3.5</v>
      </c>
      <c r="N47" s="3">
        <v>100</v>
      </c>
      <c r="O47" s="4">
        <v>60.141509433962256</v>
      </c>
    </row>
    <row r="48" spans="1:15" ht="15" x14ac:dyDescent="0.3">
      <c r="A48" s="82"/>
      <c r="B48" s="79"/>
      <c r="C48" s="12" t="s">
        <v>8</v>
      </c>
      <c r="D48" s="25">
        <v>23</v>
      </c>
      <c r="E48" s="16">
        <v>0</v>
      </c>
      <c r="F48" s="16">
        <v>0</v>
      </c>
      <c r="G48" s="3">
        <v>68</v>
      </c>
      <c r="H48" s="3">
        <v>39</v>
      </c>
      <c r="I48" s="3">
        <v>54</v>
      </c>
      <c r="J48" s="3">
        <v>0</v>
      </c>
      <c r="K48" s="3">
        <v>6</v>
      </c>
      <c r="L48" s="3">
        <v>4</v>
      </c>
      <c r="M48" s="6">
        <v>4.0999999999999996</v>
      </c>
      <c r="N48" s="3">
        <v>100</v>
      </c>
      <c r="O48" s="4">
        <v>66.459627329192557</v>
      </c>
    </row>
    <row r="49" spans="1:15" ht="15" x14ac:dyDescent="0.3">
      <c r="A49" s="82"/>
      <c r="B49" s="73" t="s">
        <v>35</v>
      </c>
      <c r="C49" s="12" t="s">
        <v>7</v>
      </c>
      <c r="D49" s="25">
        <v>20</v>
      </c>
      <c r="E49" s="16">
        <v>0</v>
      </c>
      <c r="F49" s="16">
        <v>0</v>
      </c>
      <c r="G49" s="3">
        <v>42</v>
      </c>
      <c r="H49" s="3">
        <v>36</v>
      </c>
      <c r="I49" s="3">
        <v>72</v>
      </c>
      <c r="J49" s="3">
        <v>0</v>
      </c>
      <c r="K49" s="3">
        <v>3</v>
      </c>
      <c r="L49" s="3">
        <v>4</v>
      </c>
      <c r="M49" s="6">
        <v>3.8</v>
      </c>
      <c r="N49" s="3">
        <v>100</v>
      </c>
      <c r="O49" s="4">
        <v>52</v>
      </c>
    </row>
    <row r="50" spans="1:15" ht="15" customHeight="1" thickBot="1" x14ac:dyDescent="0.35">
      <c r="A50" s="86"/>
      <c r="B50" s="74"/>
      <c r="C50" s="13" t="s">
        <v>8</v>
      </c>
      <c r="D50" s="58">
        <v>10</v>
      </c>
      <c r="E50" s="59">
        <v>0</v>
      </c>
      <c r="F50" s="59">
        <v>0</v>
      </c>
      <c r="G50" s="59">
        <v>20</v>
      </c>
      <c r="H50" s="59">
        <v>27</v>
      </c>
      <c r="I50" s="59">
        <v>23</v>
      </c>
      <c r="J50" s="59">
        <v>0</v>
      </c>
      <c r="K50" s="59">
        <v>2</v>
      </c>
      <c r="L50" s="59">
        <v>2</v>
      </c>
      <c r="M50" s="60">
        <v>4</v>
      </c>
      <c r="N50" s="59">
        <v>100</v>
      </c>
      <c r="O50" s="4">
        <v>67.142857142857139</v>
      </c>
    </row>
    <row r="51" spans="1:15" ht="18" customHeight="1" x14ac:dyDescent="0.3">
      <c r="A51" s="115" t="s">
        <v>30</v>
      </c>
      <c r="B51" s="116"/>
      <c r="C51" s="14" t="s">
        <v>7</v>
      </c>
      <c r="D51" s="37">
        <f>SUM(D9,D11,D15,D17,D19,D21,D23,D25,D27,D31,D33,D35,D37,D39,D41,D45,D47,D49+D13)</f>
        <v>1687</v>
      </c>
      <c r="E51" s="37">
        <f t="shared" ref="E51:L51" si="0">SUM(E9,E11,E15,E17,E19,E21,E23,E25,E27,E31,E33,E35,E37,E39,E41,E45,E47,E49+E13)</f>
        <v>3</v>
      </c>
      <c r="F51" s="37">
        <f t="shared" si="0"/>
        <v>0</v>
      </c>
      <c r="G51" s="37">
        <f t="shared" si="0"/>
        <v>2809</v>
      </c>
      <c r="H51" s="37">
        <f t="shared" si="0"/>
        <v>4353</v>
      </c>
      <c r="I51" s="37">
        <f t="shared" si="0"/>
        <v>6059</v>
      </c>
      <c r="J51" s="37">
        <f t="shared" si="0"/>
        <v>151</v>
      </c>
      <c r="K51" s="37">
        <f>SUM(K9,K11,K15,K17,K19,K21,K23,K25,K27,K31,K33,K35,K37,K39,K41,K45,K47,K49+K13)</f>
        <v>131</v>
      </c>
      <c r="L51" s="37">
        <f t="shared" si="0"/>
        <v>303</v>
      </c>
      <c r="M51" s="42">
        <f>(G51*5+H51*4+I51*3+J51*2)/(G51+H51+I51+J51)</f>
        <v>3.7343703260544423</v>
      </c>
      <c r="N51" s="15">
        <v>98.87077475321567</v>
      </c>
      <c r="O51" s="36">
        <v>53.559676936883037</v>
      </c>
    </row>
    <row r="52" spans="1:15" ht="17.399999999999999" customHeight="1" thickBot="1" x14ac:dyDescent="0.35">
      <c r="A52" s="117"/>
      <c r="B52" s="118"/>
      <c r="C52" s="47" t="s">
        <v>8</v>
      </c>
      <c r="D52" s="48">
        <f>SUM(D10,D14,D16,D18,D20,D22,D24,D26,D28,D32,D34,D36,D38,D40,D42,D46,D48,D50+D44+D12)</f>
        <v>811</v>
      </c>
      <c r="E52" s="48">
        <f t="shared" ref="E52:L52" si="1">SUM(E10,E14,E16,E18,E20,E22,E24,E26,E28,E32,E34,E36,E38,E40,E42,E46,E48,E50+E44+E12)</f>
        <v>5</v>
      </c>
      <c r="F52" s="48">
        <f t="shared" si="1"/>
        <v>5</v>
      </c>
      <c r="G52" s="48">
        <f t="shared" si="1"/>
        <v>1411</v>
      </c>
      <c r="H52" s="48">
        <f t="shared" si="1"/>
        <v>1967</v>
      </c>
      <c r="I52" s="48">
        <f t="shared" si="1"/>
        <v>2626</v>
      </c>
      <c r="J52" s="48">
        <f t="shared" si="1"/>
        <v>25</v>
      </c>
      <c r="K52" s="48">
        <f>SUM(K10,K14,K16,K18,K20,K22,K24,K26,K28,K32,K34,K36,K38,K40,K42,K46,K48,K50+K44+K12)</f>
        <v>87</v>
      </c>
      <c r="L52" s="48">
        <f t="shared" si="1"/>
        <v>153</v>
      </c>
      <c r="M52" s="50">
        <f>(G52*5+H52*4+I52*3+J52*2)/(G52+H52+I52+J52)</f>
        <v>3.7901807928346325</v>
      </c>
      <c r="N52" s="49">
        <v>99.58533753524631</v>
      </c>
      <c r="O52" s="51">
        <v>56.029192237518657</v>
      </c>
    </row>
    <row r="53" spans="1:15" ht="19.5" customHeight="1" thickBot="1" x14ac:dyDescent="0.35">
      <c r="A53" s="112" t="s">
        <v>6</v>
      </c>
      <c r="B53" s="113"/>
      <c r="C53" s="114"/>
      <c r="D53" s="38">
        <f>SUM(D51:D52)</f>
        <v>2498</v>
      </c>
      <c r="E53" s="39">
        <f t="shared" ref="E53:L53" si="2">SUM(E51:E52)</f>
        <v>8</v>
      </c>
      <c r="F53" s="39">
        <f t="shared" si="2"/>
        <v>5</v>
      </c>
      <c r="G53" s="39">
        <f t="shared" si="2"/>
        <v>4220</v>
      </c>
      <c r="H53" s="39">
        <f t="shared" si="2"/>
        <v>6320</v>
      </c>
      <c r="I53" s="39">
        <f t="shared" si="2"/>
        <v>8685</v>
      </c>
      <c r="J53" s="39">
        <f t="shared" si="2"/>
        <v>176</v>
      </c>
      <c r="K53" s="39">
        <f t="shared" si="2"/>
        <v>218</v>
      </c>
      <c r="L53" s="39">
        <f t="shared" si="2"/>
        <v>456</v>
      </c>
      <c r="M53" s="41">
        <f>(G53*5+H53*4+I53*3+J53*2)/(G53+H53+I53+J53)</f>
        <v>3.7517138291840628</v>
      </c>
      <c r="N53" s="39">
        <v>99.092830266481116</v>
      </c>
      <c r="O53" s="40">
        <v>54.327096541415386</v>
      </c>
    </row>
    <row r="54" spans="1:15" ht="9" customHeight="1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</row>
    <row r="55" spans="1:15" ht="47.4" customHeight="1" x14ac:dyDescent="0.3">
      <c r="A55" s="96" t="s">
        <v>49</v>
      </c>
      <c r="B55" s="96"/>
      <c r="C55" s="96"/>
      <c r="D55" s="96"/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6"/>
    </row>
  </sheetData>
  <mergeCells count="50">
    <mergeCell ref="A51:B52"/>
    <mergeCell ref="B17:B18"/>
    <mergeCell ref="B15:B16"/>
    <mergeCell ref="B19:B20"/>
    <mergeCell ref="B27:B28"/>
    <mergeCell ref="B31:B32"/>
    <mergeCell ref="B33:B34"/>
    <mergeCell ref="B35:B36"/>
    <mergeCell ref="B37:B38"/>
    <mergeCell ref="B45:B46"/>
    <mergeCell ref="A33:A50"/>
    <mergeCell ref="E7:E8"/>
    <mergeCell ref="C6:C8"/>
    <mergeCell ref="A19:A32"/>
    <mergeCell ref="A55:O55"/>
    <mergeCell ref="E6:F6"/>
    <mergeCell ref="G6:J6"/>
    <mergeCell ref="O6:O8"/>
    <mergeCell ref="N6:N8"/>
    <mergeCell ref="M6:M8"/>
    <mergeCell ref="J7:J8"/>
    <mergeCell ref="I7:I8"/>
    <mergeCell ref="H7:H8"/>
    <mergeCell ref="G7:G8"/>
    <mergeCell ref="F7:F8"/>
    <mergeCell ref="B39:B40"/>
    <mergeCell ref="K6:K8"/>
    <mergeCell ref="L6:L8"/>
    <mergeCell ref="D7:D8"/>
    <mergeCell ref="A53:C53"/>
    <mergeCell ref="B1:O1"/>
    <mergeCell ref="B2:O2"/>
    <mergeCell ref="B3:O3"/>
    <mergeCell ref="B4:O4"/>
    <mergeCell ref="A1:A5"/>
    <mergeCell ref="B6:B8"/>
    <mergeCell ref="A6:A8"/>
    <mergeCell ref="B9:B10"/>
    <mergeCell ref="A9:A14"/>
    <mergeCell ref="A15:A18"/>
    <mergeCell ref="B11:B12"/>
    <mergeCell ref="B13:B14"/>
    <mergeCell ref="B49:B50"/>
    <mergeCell ref="B41:B42"/>
    <mergeCell ref="B21:B22"/>
    <mergeCell ref="B23:B24"/>
    <mergeCell ref="B25:B26"/>
    <mergeCell ref="B47:B48"/>
    <mergeCell ref="B29:B30"/>
    <mergeCell ref="B43:B44"/>
  </mergeCells>
  <pageMargins left="0.98425196850393704" right="0" top="0" bottom="0" header="0" footer="0"/>
  <pageSetup paperSize="9" scale="59" orientation="landscape" horizontalDpi="4294967293" vertic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2020-07-06T06:29:12Z</dcterms:modified>
</cp:coreProperties>
</file>